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1328" windowHeight="6720" activeTab="0"/>
  </bookViews>
  <sheets>
    <sheet name="Arkusz1" sheetId="1" r:id="rId1"/>
    <sheet name="Arkusz2" sheetId="2" r:id="rId2"/>
    <sheet name="Arkusz3" sheetId="3" r:id="rId3"/>
  </sheets>
  <definedNames>
    <definedName name="_xlnm.Print_Area" localSheetId="0">'Arkusz1'!$A$1:$G$252</definedName>
  </definedNames>
  <calcPr fullCalcOnLoad="1"/>
</workbook>
</file>

<file path=xl/sharedStrings.xml><?xml version="1.0" encoding="utf-8"?>
<sst xmlns="http://schemas.openxmlformats.org/spreadsheetml/2006/main" count="250" uniqueCount="187">
  <si>
    <t>Formularz</t>
  </si>
  <si>
    <t xml:space="preserve">             (kwartał/rok)</t>
  </si>
  <si>
    <t xml:space="preserve">        (dla emitentów papierów wartościowych o działalności wytwórczej, budowlanej, handlowej lub usługowej)</t>
  </si>
  <si>
    <t xml:space="preserve"> Zgodnie z § 46 ust. 1 pkt 2 Rozporządzenia Rady Ministrów z dnia 22 grudnia 1998r. - Dz.U. Nr 163, poz. 1160</t>
  </si>
  <si>
    <t>Zarząd Spółki Przedsiębiorstwo Cukiernicze "Jutrzenka" S.A. w Bydgoszczy</t>
  </si>
  <si>
    <t>podaje do wiadomości raport kwartalny za  I  kwartał 2000 roku</t>
  </si>
  <si>
    <t>(data przekazania)</t>
  </si>
  <si>
    <t>w tys. zł</t>
  </si>
  <si>
    <t>w tys. EURO</t>
  </si>
  <si>
    <t xml:space="preserve">WYBRANE DANE FINANSOWE                                                                (rok bieżący)             </t>
  </si>
  <si>
    <t>I kwartał            okres od 1.01.00  do 31.03.00 r.</t>
  </si>
  <si>
    <t>I kwartał            narastająco              okres od 1.01.00 do 31.03.00r.</t>
  </si>
  <si>
    <t>I. Przychody netto ze sprzedaży produktów, towarów i materiałów</t>
  </si>
  <si>
    <t>II. Zysk (strata) na działalności operacyjnej</t>
  </si>
  <si>
    <t>III. Zysk (strata) brutto</t>
  </si>
  <si>
    <t>IV. Zysk (strata) netto</t>
  </si>
  <si>
    <t>V. Aktywa (stan na  31.03.2000)</t>
  </si>
  <si>
    <t>VI. Kapitał własny (stan na 31.03.2000 )</t>
  </si>
  <si>
    <t>VII. Liczba akcji (stan na  31.03.2000)</t>
  </si>
  <si>
    <t xml:space="preserve">VIII. Wartość księgowa na jedną akcję (w zł) (stan na  31.03.2000) </t>
  </si>
  <si>
    <r>
      <t xml:space="preserve">BILANS                                                                                                                             </t>
    </r>
    <r>
      <rPr>
        <b/>
        <sz val="9"/>
        <rFont val="Times New Roman CE"/>
        <family val="1"/>
      </rPr>
      <t>w tys. zł</t>
    </r>
  </si>
  <si>
    <t>stan na 31.03.00 koniec kwartału (rok bieżący)</t>
  </si>
  <si>
    <t>stan na 31.12..99 koniec poprz.kwartału (rok bieżący)</t>
  </si>
  <si>
    <t>stan na 31.03.99 koniec  kwartału (rok poprzedni)</t>
  </si>
  <si>
    <t xml:space="preserve">stan na 31.12.98 r. koniec poprz. kwartału ( rok poprzedni) </t>
  </si>
  <si>
    <t>A k t y w a</t>
  </si>
  <si>
    <t>I. Majątek trwały</t>
  </si>
  <si>
    <t xml:space="preserve">      1. Wartości niematerialne i prawne</t>
  </si>
  <si>
    <t xml:space="preserve">      2. Rzeczowy majątek trwały</t>
  </si>
  <si>
    <t xml:space="preserve">      3. Finansowy majątek trwały</t>
  </si>
  <si>
    <t xml:space="preserve">      4. Należności długoterminowe</t>
  </si>
  <si>
    <t xml:space="preserve">              -</t>
  </si>
  <si>
    <t xml:space="preserve">               -</t>
  </si>
  <si>
    <t>II. Majątek obrotowy</t>
  </si>
  <si>
    <t xml:space="preserve">      1. Zapasy</t>
  </si>
  <si>
    <t xml:space="preserve">      2. Należności krótkoterminowe</t>
  </si>
  <si>
    <t xml:space="preserve">      3. Akcje (udziały) własne do zbycia</t>
  </si>
  <si>
    <t xml:space="preserve">      4. Papiery wartościowe przeznaczone do obrotu</t>
  </si>
  <si>
    <t xml:space="preserve">      5. Środki pieniężne</t>
  </si>
  <si>
    <t>III. Rozliczenia międzyokresowe</t>
  </si>
  <si>
    <t xml:space="preserve">      1. Z tytułu odroczonego podatku dochodowego</t>
  </si>
  <si>
    <t xml:space="preserve">      2. Pozostałe rozliczenia międzyokresowe</t>
  </si>
  <si>
    <t>A k t y w a  r a z e m</t>
  </si>
  <si>
    <t>P a s y w a</t>
  </si>
  <si>
    <t>I. Kapitał własny</t>
  </si>
  <si>
    <t xml:space="preserve">      1. Kapitał akcyjny</t>
  </si>
  <si>
    <t xml:space="preserve">      2. Należne wpłaty na poczet kapitału akcyjnego                                                                                                                       (wielkość ujemna)</t>
  </si>
  <si>
    <t xml:space="preserve">                -</t>
  </si>
  <si>
    <t xml:space="preserve">      3. Kapitał zapasowy</t>
  </si>
  <si>
    <t xml:space="preserve">      4. Kapitał rezerwowy z aktualizacji wyceny</t>
  </si>
  <si>
    <t xml:space="preserve">      5. Pozostałe kapitały rezerwowe</t>
  </si>
  <si>
    <t xml:space="preserve">      6. Różnice kursowe z przeliczenia oddziałów (zakładów)  zagranicznych</t>
  </si>
  <si>
    <t xml:space="preserve">            -</t>
  </si>
  <si>
    <t xml:space="preserve">      7. Niepodzielony zysk lub niepokryta strata z lat ubiegłych</t>
  </si>
  <si>
    <t xml:space="preserve">      8. Zysk (strata) netto</t>
  </si>
  <si>
    <t>IV. Rezerwy</t>
  </si>
  <si>
    <t xml:space="preserve">      1. Rezerwy na podatek dochodowy</t>
  </si>
  <si>
    <t xml:space="preserve">      2. Pozostałe rezerwy</t>
  </si>
  <si>
    <t xml:space="preserve">             -</t>
  </si>
  <si>
    <t>V. Zobowiązania</t>
  </si>
  <si>
    <t xml:space="preserve">      1. Zobowiązania długoterminowe</t>
  </si>
  <si>
    <t xml:space="preserve">      2. Zobowiązania krótkoterminowe</t>
  </si>
  <si>
    <t>VI. Rozliczenia międzyokresowe i przychody przyszłych okresów</t>
  </si>
  <si>
    <t>P a s y w a  r a z e m</t>
  </si>
  <si>
    <t xml:space="preserve">RACHUNEK ZYSKÓW I STRAT </t>
  </si>
  <si>
    <t>I kwartał (rok bieżący) okres od 1.01.00       do 31.03.00</t>
  </si>
  <si>
    <t>I kw narastająco (rok bieżący) okres od 1.01.00 do 31.03.00</t>
  </si>
  <si>
    <t>I kwartał(rok poprzed) okres od 1.01.99 do 31.03.99</t>
  </si>
  <si>
    <t>I kw narastająco (rok poprzedni) okres od 1.01.99 do 31.03.99</t>
  </si>
  <si>
    <t xml:space="preserve">      1. Przychody netto ze sprzedaży produktów</t>
  </si>
  <si>
    <t xml:space="preserve">      2. Przychody netto ze sprzedaży towarów i materiałów</t>
  </si>
  <si>
    <t>II. Koszty sprzedanych produktów, towarów i materiałów</t>
  </si>
  <si>
    <t xml:space="preserve">      1. Koszt wytworzenia sprzedanych produktów</t>
  </si>
  <si>
    <t xml:space="preserve">      2. Wartość sprzedanych towarów i materiałów</t>
  </si>
  <si>
    <t>III. Zysk (strata) brutto na sprzedaży (I-II)</t>
  </si>
  <si>
    <t>IV. Koszty sprzedaży</t>
  </si>
  <si>
    <t>V. Koszty ogólnego zarządu</t>
  </si>
  <si>
    <t>VI. Zysk (strata) na sprzedaży (III-IV-V)</t>
  </si>
  <si>
    <t>VII. Pozostałe przychody operacyjne</t>
  </si>
  <si>
    <t>VIII. Pozostałe koszty operacyjne</t>
  </si>
  <si>
    <t>IX. Zysk (strata) na działalności operacyjnej (VI+VII-VIII)</t>
  </si>
  <si>
    <t>X. Przychody z akcji i udziałów w innych jednostkach</t>
  </si>
  <si>
    <t>XI. Przychody z pozostałego finansowego majątku trwałego</t>
  </si>
  <si>
    <t>XII. Pozostałe przychody finansowe</t>
  </si>
  <si>
    <t>XIII. Koszty finansowe</t>
  </si>
  <si>
    <t>XIV. Zysk (strata) na działalności gospodarczej (IX+X+XI+XII-XIII)</t>
  </si>
  <si>
    <t>XV. Wynik zdarzeń nadzwyczajnych (XV.1. - XV.2.)</t>
  </si>
  <si>
    <t xml:space="preserve">      1. Zyski nadzwyczajne</t>
  </si>
  <si>
    <t xml:space="preserve">      2. Straty nadzwyczajne</t>
  </si>
  <si>
    <t>XVI. Zysk (strata) brutto</t>
  </si>
  <si>
    <t>XVII. Podatek dochodowy</t>
  </si>
  <si>
    <t>XVIII. Pozostałe obowiązkowe zmniejszenia zysku (zwiększenia straty)</t>
  </si>
  <si>
    <t>XIX. Zysk (strata) netto</t>
  </si>
  <si>
    <t>Zysk (strata) netto (za 12 miesięcy)</t>
  </si>
  <si>
    <t xml:space="preserve">Średnia ważona liczba akcji zwykłych </t>
  </si>
  <si>
    <t>Zysk (strata) na jedną akcję zwykłą (w zł)</t>
  </si>
  <si>
    <t xml:space="preserve">RACHUNEK PRZEPŁYWU ŚRODKÓW PIENIĘŻNYCH   </t>
  </si>
  <si>
    <t xml:space="preserve">A. Przepływy pieniężne netto z działalności operacyjnej (I+/-II) - metoda pośrednia </t>
  </si>
  <si>
    <t>I. Zysk (strata) netto</t>
  </si>
  <si>
    <t>II. Korekty razem</t>
  </si>
  <si>
    <t xml:space="preserve">      1. Amortyzacja</t>
  </si>
  <si>
    <t xml:space="preserve">      2. (Zyski) straty z tytułu różnic kursowych</t>
  </si>
  <si>
    <t xml:space="preserve">      3. Odsetki i dywidendy</t>
  </si>
  <si>
    <t xml:space="preserve">     4. (Zysk) strata z tytułu działalności inwestycyjnej</t>
  </si>
  <si>
    <t xml:space="preserve">      5. Zmiana stanu pozostałych rezerw</t>
  </si>
  <si>
    <t xml:space="preserve">      6. Podatek dochodowy (wykazany w rachunku zysków i strat)</t>
  </si>
  <si>
    <t xml:space="preserve">      7. Podatek dochodowy zapłacony</t>
  </si>
  <si>
    <t xml:space="preserve">      8. Zmiana stanu zapasów</t>
  </si>
  <si>
    <t xml:space="preserve">      9. Zmiana stanu należności</t>
  </si>
  <si>
    <t xml:space="preserve">     10. Zmiana stanu zobowiązań krótkoterminowych (z wyjątkiem pożyczek i  kredytów)</t>
  </si>
  <si>
    <t xml:space="preserve">     11. Zmiana stanu rozliczeń międzyokresowych</t>
  </si>
  <si>
    <t xml:space="preserve">     12. Zmiana stanu przychodów przyszłych okresów</t>
  </si>
  <si>
    <t xml:space="preserve">     13. Pozostałe korekty</t>
  </si>
  <si>
    <t>B. Przepływy pieniężne netto z działalności inwestycyjnej (I-II)</t>
  </si>
  <si>
    <t>I. Wpływy z działalności inwestycyjnej</t>
  </si>
  <si>
    <t xml:space="preserve">      1. Sprzedaż składników wartości niematerialnych i prawnych</t>
  </si>
  <si>
    <t xml:space="preserve">      2. Sprzedaż składników rzeczowego majątku trwałego</t>
  </si>
  <si>
    <t xml:space="preserve">      3. Sprzedaż składników finansowego majątku trwałego, w tym:</t>
  </si>
  <si>
    <t xml:space="preserve">       - w jednostkach zależnych</t>
  </si>
  <si>
    <t xml:space="preserve">       - w jednostkach stowarzyszonych</t>
  </si>
  <si>
    <t xml:space="preserve">       - w jednostce dominującej</t>
  </si>
  <si>
    <t xml:space="preserve">      4. Sprzedaż papierów wartościowych przeznaczonych do obrotu</t>
  </si>
  <si>
    <t xml:space="preserve">      5. Spłata udzielonych pożyczek długoterminowych</t>
  </si>
  <si>
    <t xml:space="preserve">      6. Otrzymane dywidendy</t>
  </si>
  <si>
    <t xml:space="preserve">      7. Otrzymane odsetki</t>
  </si>
  <si>
    <t xml:space="preserve">      8 . Pozostałe wpływy</t>
  </si>
  <si>
    <t>II. Wydatki z tytułu działalności inwestycyjnej</t>
  </si>
  <si>
    <t xml:space="preserve">      1. Nabycie składników wartości niematerialnych i prawnych</t>
  </si>
  <si>
    <t xml:space="preserve">      2. Nabycie składników rzeczowego majątku trwałego</t>
  </si>
  <si>
    <t xml:space="preserve">      3. Nabycie składników finansowego majątku trwałego, w tym:</t>
  </si>
  <si>
    <t xml:space="preserve">      - w jednostkach zależnych</t>
  </si>
  <si>
    <t xml:space="preserve">      - w jednostkach stowarzyszonych</t>
  </si>
  <si>
    <t xml:space="preserve">      - w jednostce dominującej</t>
  </si>
  <si>
    <t xml:space="preserve">      4. Nabycie akcji (udziałów) własnych</t>
  </si>
  <si>
    <t xml:space="preserve">      5. Nabycie papierów wartościowych przeznaczonych do obrotu</t>
  </si>
  <si>
    <t xml:space="preserve">      6. Udzielone pożyczki długoterminowe</t>
  </si>
  <si>
    <t xml:space="preserve">      7. Pozostałe wydatki</t>
  </si>
  <si>
    <t>C. Przepływy pieniężne netto z działalności finansowej (I-II)</t>
  </si>
  <si>
    <t>I. Wpływy z działalności finansowej</t>
  </si>
  <si>
    <t xml:space="preserve">      1. Zaciągnięcie długoterminowych kredytów i pożyczek</t>
  </si>
  <si>
    <t xml:space="preserve">      2. Emisja obligacji lub innych długoterminowych dłużnych papierów wartościowych</t>
  </si>
  <si>
    <t xml:space="preserve">      3. Zaciągnięcie krótkoterminowych kredytów i pożyczek </t>
  </si>
  <si>
    <t xml:space="preserve">      4. Emisja obligacji lub innych krótkoterminowych dłużnych papierów wartościowych</t>
  </si>
  <si>
    <t xml:space="preserve">      5. Wpływy z emisji akcji (udziałów) własnych </t>
  </si>
  <si>
    <t xml:space="preserve">      6. Dopłaty do kapitału</t>
  </si>
  <si>
    <t xml:space="preserve">      7. Pozostałe wpływy</t>
  </si>
  <si>
    <t>II. Wydatki z tytułu działalności finansowej</t>
  </si>
  <si>
    <t xml:space="preserve">      1. Spłata długoterminowych kredytów i pożyczek </t>
  </si>
  <si>
    <t xml:space="preserve">      2. Wykup obligacji lub innych długoterminowych dłużnych papierów wartościowych</t>
  </si>
  <si>
    <t xml:space="preserve">      3. Spłata krótkoterminowych kredytów bankowych i pożyczek</t>
  </si>
  <si>
    <t xml:space="preserve">      4. Wykup obligacji lub innych krótkoterminowych dłużnych papierów wartościowych</t>
  </si>
  <si>
    <t xml:space="preserve">      5. Koszty emisji akcji własnych</t>
  </si>
  <si>
    <t xml:space="preserve">      6. Umorzenie akcji (udziałów) własnych</t>
  </si>
  <si>
    <t xml:space="preserve">      7. Płatności dywidend i innych wypłat na rzecz właścicieli</t>
  </si>
  <si>
    <t xml:space="preserve">      8. Wypłaty z zysku dla osób zarządzających i nadzorujących</t>
  </si>
  <si>
    <t xml:space="preserve">      9. Wydatki na cele społecznie-użyteczne</t>
  </si>
  <si>
    <t xml:space="preserve">      10. Płatności zobowiązań z tytułu umów leasingu finansowego</t>
  </si>
  <si>
    <t xml:space="preserve">      11. Zapłacone odsetki</t>
  </si>
  <si>
    <t xml:space="preserve">      12. Pozostałe wydatki</t>
  </si>
  <si>
    <t>D. Przepływy pieniężne netto, razem          (A+/-B+/-C)</t>
  </si>
  <si>
    <t>E. Bilansowa zmiana stanu środków pieniężnych</t>
  </si>
  <si>
    <t xml:space="preserve">    - w  tym zmiana stanu środków pieniężnych z tytułu różnic kursowych od walut obcych</t>
  </si>
  <si>
    <t>F. Środki pieniężne na początek okresu</t>
  </si>
  <si>
    <t>G. Środki pieniężne na koniec okresu (F+/- D)</t>
  </si>
  <si>
    <t xml:space="preserve">ZOBOWIĄZANIA POZABILANSOWE  </t>
  </si>
  <si>
    <t>stan na 31.12..99 koniec poprz.kwart. (rok bieżący)</t>
  </si>
  <si>
    <t xml:space="preserve">stan na 31.12.98 r. koniec poprz. kwart. ( rok poprzedni) </t>
  </si>
  <si>
    <t>Zobowiązania pozabilansowe</t>
  </si>
  <si>
    <t>a) łączna wartość udzielonych gwarancji i poręczeń, w tym:</t>
  </si>
  <si>
    <t xml:space="preserve">    - na rzecz jednostek zależnych</t>
  </si>
  <si>
    <t xml:space="preserve">           -</t>
  </si>
  <si>
    <t xml:space="preserve">    - na rzecz jednostek stowarzyszonych</t>
  </si>
  <si>
    <t xml:space="preserve">    - na rzecz jednostki dominującej</t>
  </si>
  <si>
    <t>b) pozostałe zobowiązania pozabilansowe (z tytułu)</t>
  </si>
  <si>
    <t xml:space="preserve">   -</t>
  </si>
  <si>
    <t>Zobowiązania pozabilansowe, razem</t>
  </si>
  <si>
    <t>za prowadzenie rachunkowości Spółki</t>
  </si>
  <si>
    <t>Prezes Zarządu - Dyrektor Spółki</t>
  </si>
  <si>
    <t>Grzegorz Dołkowski</t>
  </si>
  <si>
    <t>Maria Łoś</t>
  </si>
  <si>
    <t>dnia 4.05.2000 r.</t>
  </si>
  <si>
    <t>SA-Q I / 2000</t>
  </si>
  <si>
    <t>Podpis osoby</t>
  </si>
  <si>
    <t>reprezentującej Spółkę</t>
  </si>
  <si>
    <t>Data: 5 maja 2000r.</t>
  </si>
  <si>
    <t>Podpis osoby odpowiedzialnej</t>
  </si>
  <si>
    <t>Dyrektor Finansowy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</si>
</sst>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0.0"/>
  </numFmts>
  <fonts count="23">
    <font>
      <sz val="10"/>
      <name val="Arial CE"/>
      <family val="0"/>
    </font>
    <font>
      <i/>
      <sz val="10"/>
      <name val="Times New Roman CE"/>
      <family val="0"/>
    </font>
    <font>
      <b/>
      <i/>
      <sz val="10"/>
      <name val="Times New Roman CE"/>
      <family val="1"/>
    </font>
    <font>
      <i/>
      <u val="single"/>
      <sz val="10"/>
      <name val="Times New Roman CE"/>
      <family val="1"/>
    </font>
    <font>
      <sz val="9"/>
      <name val="Times New Roman"/>
      <family val="0"/>
    </font>
    <font>
      <b/>
      <sz val="14"/>
      <name val="Times New Roman CE"/>
      <family val="1"/>
    </font>
    <font>
      <sz val="9"/>
      <name val="Times New Roman CE"/>
      <family val="0"/>
    </font>
    <font>
      <sz val="8"/>
      <name val="Times New Roman CE"/>
      <family val="0"/>
    </font>
    <font>
      <b/>
      <sz val="11"/>
      <name val="Times New Roman CE"/>
      <family val="0"/>
    </font>
    <font>
      <sz val="10"/>
      <name val="Times New Roman CE"/>
      <family val="1"/>
    </font>
    <font>
      <sz val="11"/>
      <name val="Times New Roman CE"/>
      <family val="0"/>
    </font>
    <font>
      <b/>
      <sz val="10"/>
      <name val="Times New Roman CE"/>
      <family val="0"/>
    </font>
    <font>
      <b/>
      <sz val="9"/>
      <name val="Times New Roman CE"/>
      <family val="0"/>
    </font>
    <font>
      <b/>
      <sz val="8"/>
      <color indexed="8"/>
      <name val="Times New Roman CE"/>
      <family val="0"/>
    </font>
    <font>
      <sz val="9"/>
      <color indexed="23"/>
      <name val="Times New Roman"/>
      <family val="1"/>
    </font>
    <font>
      <i/>
      <sz val="9"/>
      <name val="Times New Roman CE"/>
      <family val="0"/>
    </font>
    <font>
      <b/>
      <sz val="9"/>
      <name val="Times New Roman"/>
      <family val="1"/>
    </font>
    <font>
      <b/>
      <sz val="10"/>
      <name val="Times New Roman"/>
      <family val="1"/>
    </font>
    <font>
      <sz val="10"/>
      <name val="Times New Roman"/>
      <family val="1"/>
    </font>
    <font>
      <b/>
      <sz val="11"/>
      <name val="Times New Roman"/>
      <family val="1"/>
    </font>
    <font>
      <sz val="11"/>
      <name val="Times New Roman"/>
      <family val="1"/>
    </font>
    <font>
      <b/>
      <sz val="8"/>
      <name val="MS Sans Serif"/>
      <family val="0"/>
    </font>
    <font>
      <b/>
      <i/>
      <u val="single"/>
      <sz val="10"/>
      <name val="Times New Roman CE"/>
      <family val="1"/>
    </font>
  </fonts>
  <fills count="9">
    <fill>
      <patternFill/>
    </fill>
    <fill>
      <patternFill patternType="gray125"/>
    </fill>
    <fill>
      <patternFill patternType="gray0625">
        <fgColor indexed="22"/>
        <bgColor indexed="9"/>
      </patternFill>
    </fill>
    <fill>
      <patternFill patternType="gray0625">
        <bgColor indexed="9"/>
      </patternFill>
    </fill>
    <fill>
      <patternFill patternType="gray0625">
        <fgColor indexed="22"/>
        <bgColor indexed="22"/>
      </patternFill>
    </fill>
    <fill>
      <patternFill patternType="gray0625">
        <fgColor indexed="22"/>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s>
  <borders count="11">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0" borderId="0" xfId="0" applyFont="1" applyAlignment="1">
      <alignment horizontal="right" vertical="center"/>
    </xf>
    <xf numFmtId="0" fontId="5" fillId="0" borderId="0" xfId="0" applyFont="1" applyAlignment="1">
      <alignment horizontal="left"/>
    </xf>
    <xf numFmtId="0" fontId="6" fillId="0" borderId="0" xfId="0" applyFont="1" applyAlignment="1">
      <alignment/>
    </xf>
    <xf numFmtId="0" fontId="6" fillId="0" borderId="0" xfId="0" applyFont="1" applyAlignment="1">
      <alignment horizontal="left" vertical="center"/>
    </xf>
    <xf numFmtId="0" fontId="7" fillId="0" borderId="0" xfId="0" applyFont="1" applyAlignment="1">
      <alignment horizontal="left"/>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xf>
    <xf numFmtId="0" fontId="11" fillId="0" borderId="0" xfId="0" applyFont="1" applyAlignment="1" applyProtection="1">
      <alignment horizontal="left" vertical="center"/>
      <protection locked="0"/>
    </xf>
    <xf numFmtId="0" fontId="7" fillId="0" borderId="0" xfId="0" applyFont="1" applyAlignment="1" applyProtection="1">
      <alignment/>
      <protection locked="0"/>
    </xf>
    <xf numFmtId="0" fontId="6" fillId="0" borderId="1" xfId="0" applyFont="1" applyBorder="1" applyAlignment="1">
      <alignment horizontal="left" vertical="center"/>
    </xf>
    <xf numFmtId="0" fontId="7" fillId="0" borderId="0" xfId="0" applyFont="1" applyAlignment="1" applyProtection="1">
      <alignment horizontal="centerContinuous" vertical="top"/>
      <protection locked="0"/>
    </xf>
    <xf numFmtId="0" fontId="6" fillId="0" borderId="0" xfId="0" applyFont="1" applyAlignment="1">
      <alignment horizontal="centerContinuous"/>
    </xf>
    <xf numFmtId="0" fontId="12" fillId="2" borderId="2" xfId="0" applyFont="1" applyFill="1" applyBorder="1" applyAlignment="1">
      <alignment horizontal="center" vertical="center" wrapText="1"/>
    </xf>
    <xf numFmtId="0" fontId="13" fillId="3" borderId="3" xfId="0" applyFont="1" applyFill="1" applyBorder="1" applyAlignment="1">
      <alignment horizontal="centerContinuous" vertical="top" wrapText="1"/>
    </xf>
    <xf numFmtId="0" fontId="13" fillId="3" borderId="4" xfId="0" applyFont="1" applyFill="1" applyBorder="1" applyAlignment="1">
      <alignment horizontal="centerContinuous" vertical="top" wrapText="1"/>
    </xf>
    <xf numFmtId="0" fontId="13" fillId="3" borderId="5" xfId="0" applyFont="1" applyFill="1" applyBorder="1" applyAlignment="1">
      <alignment horizontal="centerContinuous" vertical="top" wrapText="1"/>
    </xf>
    <xf numFmtId="0" fontId="11" fillId="2" borderId="2" xfId="0" applyFont="1" applyFill="1" applyBorder="1" applyAlignment="1">
      <alignment horizontal="center" vertical="top" wrapText="1"/>
    </xf>
    <xf numFmtId="0" fontId="13" fillId="3" borderId="5" xfId="0" applyFont="1" applyFill="1" applyBorder="1" applyAlignment="1">
      <alignment horizontal="center" vertical="top" wrapText="1"/>
    </xf>
    <xf numFmtId="0" fontId="12" fillId="4" borderId="5" xfId="0" applyFont="1" applyFill="1" applyBorder="1" applyAlignment="1">
      <alignment horizontal="left" vertical="center" wrapText="1"/>
    </xf>
    <xf numFmtId="164" fontId="4" fillId="0" borderId="5" xfId="0" applyNumberFormat="1" applyFont="1" applyBorder="1" applyAlignment="1">
      <alignment/>
    </xf>
    <xf numFmtId="164" fontId="4" fillId="0" borderId="5" xfId="15" applyNumberFormat="1" applyFont="1" applyBorder="1" applyAlignment="1">
      <alignment/>
    </xf>
    <xf numFmtId="0" fontId="12" fillId="5" borderId="5" xfId="0" applyFont="1" applyFill="1" applyBorder="1" applyAlignment="1">
      <alignment horizontal="left" vertical="center" wrapText="1"/>
    </xf>
    <xf numFmtId="0" fontId="9" fillId="6" borderId="0" xfId="0" applyFont="1" applyFill="1" applyAlignment="1">
      <alignment/>
    </xf>
    <xf numFmtId="0" fontId="12" fillId="2" borderId="5" xfId="0" applyFont="1" applyFill="1" applyBorder="1" applyAlignment="1">
      <alignment horizontal="left" vertical="center" wrapText="1"/>
    </xf>
    <xf numFmtId="3" fontId="4" fillId="0" borderId="5" xfId="0" applyNumberFormat="1" applyFont="1" applyBorder="1" applyAlignment="1">
      <alignment/>
    </xf>
    <xf numFmtId="3" fontId="14" fillId="7" borderId="5" xfId="0" applyNumberFormat="1" applyFont="1" applyFill="1" applyBorder="1" applyAlignment="1">
      <alignment/>
    </xf>
    <xf numFmtId="0" fontId="4" fillId="7" borderId="5" xfId="0" applyFont="1" applyFill="1" applyBorder="1" applyAlignment="1">
      <alignment/>
    </xf>
    <xf numFmtId="0" fontId="4" fillId="0" borderId="5" xfId="0" applyFont="1" applyBorder="1" applyAlignment="1">
      <alignment/>
    </xf>
    <xf numFmtId="0" fontId="14" fillId="7" borderId="5" xfId="0" applyFont="1" applyFill="1" applyBorder="1" applyAlignment="1">
      <alignment/>
    </xf>
    <xf numFmtId="0" fontId="15" fillId="0" borderId="0" xfId="0" applyFont="1" applyAlignment="1">
      <alignment horizontal="left" vertical="center"/>
    </xf>
    <xf numFmtId="0" fontId="4" fillId="0" borderId="2" xfId="0" applyFont="1" applyBorder="1" applyAlignment="1">
      <alignment/>
    </xf>
    <xf numFmtId="0" fontId="4" fillId="0" borderId="6" xfId="0" applyFont="1" applyBorder="1" applyAlignment="1">
      <alignment/>
    </xf>
    <xf numFmtId="0" fontId="11" fillId="2" borderId="5" xfId="0" applyFont="1" applyFill="1" applyBorder="1" applyAlignment="1">
      <alignment horizontal="center" vertical="center" wrapText="1"/>
    </xf>
    <xf numFmtId="0" fontId="13" fillId="3" borderId="7" xfId="0" applyFont="1" applyFill="1" applyBorder="1" applyAlignment="1">
      <alignment horizontal="center" vertical="top" wrapText="1"/>
    </xf>
    <xf numFmtId="0" fontId="11" fillId="5" borderId="5" xfId="0" applyFont="1" applyFill="1" applyBorder="1" applyAlignment="1">
      <alignment horizontal="left" vertic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3" fontId="16" fillId="0" borderId="5" xfId="0" applyNumberFormat="1" applyFont="1" applyBorder="1" applyAlignment="1">
      <alignment/>
    </xf>
    <xf numFmtId="164" fontId="16" fillId="0" borderId="5" xfId="15" applyNumberFormat="1" applyFont="1" applyBorder="1" applyAlignment="1">
      <alignment/>
    </xf>
    <xf numFmtId="0" fontId="4" fillId="0" borderId="5" xfId="0" applyFont="1" applyBorder="1" applyAlignment="1">
      <alignment horizontal="right"/>
    </xf>
    <xf numFmtId="0" fontId="4" fillId="0" borderId="5" xfId="0" applyFont="1" applyBorder="1" applyAlignment="1">
      <alignment horizontal="left" indent="1"/>
    </xf>
    <xf numFmtId="164" fontId="16" fillId="0" borderId="5" xfId="15" applyNumberFormat="1" applyFont="1" applyBorder="1" applyAlignment="1">
      <alignment horizontal="right"/>
    </xf>
    <xf numFmtId="164" fontId="4" fillId="0" borderId="5" xfId="15" applyNumberFormat="1" applyFont="1" applyBorder="1" applyAlignment="1">
      <alignment horizontal="right"/>
    </xf>
    <xf numFmtId="164" fontId="16" fillId="0" borderId="5" xfId="15" applyNumberFormat="1" applyFont="1" applyBorder="1" applyAlignment="1">
      <alignment/>
    </xf>
    <xf numFmtId="0" fontId="4" fillId="0" borderId="0" xfId="0" applyFont="1" applyFill="1" applyAlignment="1">
      <alignment/>
    </xf>
    <xf numFmtId="0" fontId="12" fillId="6" borderId="0"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4" fillId="0" borderId="0" xfId="0" applyFont="1" applyBorder="1" applyAlignment="1">
      <alignment/>
    </xf>
    <xf numFmtId="0" fontId="16" fillId="0" borderId="5" xfId="0" applyFont="1" applyBorder="1" applyAlignment="1">
      <alignment/>
    </xf>
    <xf numFmtId="0" fontId="11" fillId="5" borderId="5" xfId="0" applyFont="1" applyFill="1" applyBorder="1" applyAlignment="1">
      <alignment horizontal="center" vertical="center" wrapText="1"/>
    </xf>
    <xf numFmtId="0" fontId="11" fillId="4" borderId="5" xfId="0" applyFont="1" applyFill="1" applyBorder="1" applyAlignment="1">
      <alignment horizontal="left" vertical="center" wrapText="1"/>
    </xf>
    <xf numFmtId="164" fontId="17" fillId="0" borderId="5" xfId="15" applyNumberFormat="1" applyFont="1" applyBorder="1" applyAlignment="1">
      <alignment/>
    </xf>
    <xf numFmtId="0" fontId="11" fillId="0" borderId="5" xfId="0" applyFont="1" applyFill="1" applyBorder="1" applyAlignment="1">
      <alignment horizontal="left" vertical="center" wrapText="1"/>
    </xf>
    <xf numFmtId="164" fontId="18" fillId="0" borderId="5" xfId="15" applyNumberFormat="1" applyFont="1" applyBorder="1" applyAlignment="1">
      <alignment/>
    </xf>
    <xf numFmtId="0" fontId="11" fillId="5" borderId="5" xfId="0" applyFont="1" applyFill="1" applyBorder="1" applyAlignment="1">
      <alignment horizontal="left" vertical="center" wrapText="1"/>
    </xf>
    <xf numFmtId="164" fontId="18" fillId="0" borderId="5" xfId="15" applyNumberFormat="1" applyFont="1" applyBorder="1" applyAlignment="1">
      <alignment/>
    </xf>
    <xf numFmtId="164" fontId="18" fillId="0" borderId="5" xfId="15" applyNumberFormat="1" applyFont="1" applyFill="1" applyBorder="1" applyAlignment="1">
      <alignment/>
    </xf>
    <xf numFmtId="0" fontId="11" fillId="6" borderId="0" xfId="0" applyFont="1" applyFill="1" applyBorder="1" applyAlignment="1">
      <alignment horizontal="left" vertical="center" wrapText="1"/>
    </xf>
    <xf numFmtId="0" fontId="18" fillId="0" borderId="0" xfId="0" applyFont="1" applyBorder="1" applyAlignment="1">
      <alignment/>
    </xf>
    <xf numFmtId="0" fontId="18" fillId="0" borderId="5" xfId="0" applyFont="1" applyBorder="1" applyAlignment="1">
      <alignment/>
    </xf>
    <xf numFmtId="0" fontId="18" fillId="8" borderId="5" xfId="0" applyFont="1" applyFill="1" applyBorder="1" applyAlignment="1">
      <alignment/>
    </xf>
    <xf numFmtId="0" fontId="18" fillId="7" borderId="5" xfId="0" applyFont="1" applyFill="1" applyBorder="1" applyAlignment="1">
      <alignment/>
    </xf>
    <xf numFmtId="0" fontId="8" fillId="5" borderId="5" xfId="0" applyFont="1" applyFill="1" applyBorder="1" applyAlignment="1">
      <alignment horizontal="left" vertical="center" wrapText="1"/>
    </xf>
    <xf numFmtId="3" fontId="19" fillId="0" borderId="5" xfId="0" applyNumberFormat="1" applyFont="1" applyBorder="1" applyAlignment="1">
      <alignment/>
    </xf>
    <xf numFmtId="3" fontId="20" fillId="0" borderId="5" xfId="0" applyNumberFormat="1" applyFont="1" applyBorder="1" applyAlignment="1">
      <alignment/>
    </xf>
    <xf numFmtId="0" fontId="20" fillId="0" borderId="5" xfId="0" applyFont="1" applyBorder="1" applyAlignment="1">
      <alignment/>
    </xf>
    <xf numFmtId="0" fontId="20" fillId="0" borderId="5" xfId="0" applyFont="1" applyBorder="1" applyAlignment="1">
      <alignment/>
    </xf>
    <xf numFmtId="0" fontId="12" fillId="0" borderId="0" xfId="0" applyFont="1" applyFill="1" applyBorder="1" applyAlignment="1">
      <alignment horizontal="left" vertical="center" wrapText="1"/>
    </xf>
    <xf numFmtId="0" fontId="12" fillId="0" borderId="0" xfId="0" applyFont="1" applyAlignment="1">
      <alignment horizontal="centerContinuous" vertical="center"/>
    </xf>
    <xf numFmtId="0" fontId="6" fillId="0" borderId="0" xfId="0" applyFont="1" applyAlignment="1">
      <alignment horizontal="center" vertical="center"/>
    </xf>
    <xf numFmtId="0" fontId="21" fillId="0" borderId="0" xfId="0" applyFont="1" applyAlignment="1">
      <alignment horizontal="center"/>
    </xf>
    <xf numFmtId="0" fontId="4" fillId="0" borderId="0" xfId="0" applyFont="1" applyAlignment="1">
      <alignment horizontal="left" vertical="center"/>
    </xf>
    <xf numFmtId="0" fontId="12" fillId="0" borderId="0" xfId="0" applyFont="1" applyAlignment="1">
      <alignment horizontal="lef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173</xdr:row>
      <xdr:rowOff>9525</xdr:rowOff>
    </xdr:from>
    <xdr:to>
      <xdr:col>5</xdr:col>
      <xdr:colOff>904875</xdr:colOff>
      <xdr:row>243</xdr:row>
      <xdr:rowOff>142875</xdr:rowOff>
    </xdr:to>
    <xdr:sp>
      <xdr:nvSpPr>
        <xdr:cNvPr id="1" name="Tekst 4"/>
        <xdr:cNvSpPr txBox="1">
          <a:spLocks noChangeArrowheads="1"/>
        </xdr:cNvSpPr>
      </xdr:nvSpPr>
      <xdr:spPr>
        <a:xfrm>
          <a:off x="161925" y="35242500"/>
          <a:ext cx="6867525" cy="11029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1" u="none" baseline="0">
              <a:latin typeface="Times New Roman CE"/>
              <a:ea typeface="Times New Roman CE"/>
              <a:cs typeface="Times New Roman CE"/>
            </a:rPr>
            <a:t>KOMENTARZ DO RAPORTU ZA I KWARTAŁ 2000 R.</a:t>
          </a:r>
          <a:r>
            <a:rPr lang="en-US" cap="none" sz="1000" b="0" i="1" u="none" baseline="0">
              <a:latin typeface="Times New Roman CE"/>
              <a:ea typeface="Times New Roman CE"/>
              <a:cs typeface="Times New Roman CE"/>
            </a:rPr>
            <a:t>
PC "Jutrzenka" S.A. informuje,  że raport za I kw.2000r. sporządzony został zgodnie z "Ustawą o rachunkowości" z dnia 29 września 1994 r. ( Dz.U. 121, poz. 591) z zastosowaniem zasad wyceny aktywów i pasywów oraz pomiaru wyniku finansowego netto określonych jak na dzień bilansowy ,w całości i szczegółowo zostały one przedstawione w raporcie  rocznym za 1999r. Raport został ponadto sporządzony zgodnie z Rozporządzeniem Rady Ministrów (Dz.U. 163, poz. 1160)  paragraf 49. Wybrane dane finansowe za I kw. 2000 r. zostały przedstawione w tys.zł. i w EURO. Pozycje aktywów i pasywów przeliczono średnim kursem obowiązującym  na 31.03.2000r.ogłoszonym przez NBP i wynoszącym 3,9650 , natomiast poszczególne pozycje rachunku zysków i strat  za I kwartał 2000r. przeliczono na EURO według kursu stanowiącego średnią arytmetyczną średnich kursów ogłaszanych przez NBP   obowiązujących na ostatni dzień każdego zakończonego miesiąca objętego raportem kwartalnym tj.
 styczeń 2000r                             4,1250       
luty 2000r.                                   4,0539                                                                                                                                                   </a:t>
          </a:r>
          <a:r>
            <a:rPr lang="en-US" cap="none" sz="1000" b="0" i="1" u="sng" baseline="0">
              <a:latin typeface="Times New Roman CE"/>
              <a:ea typeface="Times New Roman CE"/>
              <a:cs typeface="Times New Roman CE"/>
            </a:rPr>
            <a:t> 
</a:t>
          </a:r>
          <a:r>
            <a:rPr lang="en-US" cap="none" sz="1000" b="0" i="1" u="none" baseline="0">
              <a:latin typeface="Times New Roman CE"/>
              <a:ea typeface="Times New Roman CE"/>
              <a:cs typeface="Times New Roman CE"/>
            </a:rPr>
            <a:t>  marzec 2000r                            </a:t>
          </a:r>
          <a:r>
            <a:rPr lang="en-US" cap="none" sz="1000" b="0" i="1" u="sng" baseline="0">
              <a:latin typeface="Times New Roman CE"/>
              <a:ea typeface="Times New Roman CE"/>
              <a:cs typeface="Times New Roman CE"/>
            </a:rPr>
            <a:t> 3,9650</a:t>
          </a:r>
          <a:r>
            <a:rPr lang="en-US" cap="none" sz="1000" b="0" i="1" u="none" baseline="0">
              <a:latin typeface="Times New Roman CE"/>
              <a:ea typeface="Times New Roman CE"/>
              <a:cs typeface="Times New Roman CE"/>
            </a:rPr>
            <a:t>
                                                     12,1439  : 3 = 4 ,0480
P.C. "Jutrzenka" S.A. informuje, że od dochodu do opodatkowania odpisano   kwotę  237tys. zł tytułem uzyskania prawa do dodatkowej obniżki podatku dochodowego w związku z wydatkami odliczonymi w 1999 r . 
W  I kwartale 2000r. Spółka utworzyła rezerwę na ujemną różnicę w podatku dochodowym w wysokości 8 tys.zł
a rozwiązała w wysokości 212tys. zł w tym:
  -   z tytułu naliczonych bonusów                                                               rozwiązała    151 tys.zł
  -  z tytułu wyceny bilansowej papierów wartościowych                       utworzyła         3 tys.zł
                                                                                                                           rozwiązała     43 tys.zł
  - z tytułu wypłaconych umów zleceń                                                          rozwiązała     13tys.zł
 Ponadto Spółka utworzyła rezerwę na dodatnią różnicę w podatku dochodowym w wysokości 32 tys.zł a rozwiązała w wysokości 334 tys.zł w tym:
  -  z tytułu amortyzacji środków trwałych objętych ulgą inwest.         rozwiązała 222tys.zł
  -  z tytułu wyceny bilansowej bonów skarbowych                                utworzyła    32tys.zł
                                                                                                                          rozwiązała  112tys.zł.
Przedsiębiorstwo w I kw.2000 r. uzyskało 7%-wy wzrost z tytułu przychodów ze sprzedaży.
Spółka informuje, że stosownie do §49 ust.3 "Rozporządzenia o raportach" w I kwartale 2000 roku:
1. Nie miała akcjonariuszy posiadających bezpośrednio lub pośrednio poprzez podmioty zależne co najmniej 5% liczby głosów na walnym zgromadzeniu.
2. Stan posiadania akcji PC "Jutrzenka" SA przez osoby zarządzające i nadzorujące Spółkę nie zmienił się w porównaniu do IV kwartału 1999 roku i przedstawia się następująco:
</a:t>
          </a:r>
          <a:r>
            <a:rPr lang="en-US" cap="none" sz="1000" b="1" i="1" u="sng" baseline="0">
              <a:latin typeface="Times New Roman CE"/>
              <a:ea typeface="Times New Roman CE"/>
              <a:cs typeface="Times New Roman CE"/>
            </a:rPr>
            <a:t>Rada Nadzorcza </a:t>
          </a:r>
          <a:r>
            <a:rPr lang="en-US" cap="none" sz="1000" b="0" i="1" u="none" baseline="0">
              <a:latin typeface="Times New Roman CE"/>
              <a:ea typeface="Times New Roman CE"/>
              <a:cs typeface="Times New Roman CE"/>
            </a:rPr>
            <a:t>
Prezes - Gabriela Kornet - 10.000 akcji
Z-ca Prezesa - Halina Ruczyńska - 17.000 akcji
Sekretarz - Grażyna Bielawska - 1.700 akcji
Członek - Piotr Majewski - 36.000 akcji
Członek - Lech Grodzki - 10.800 akcji
</a:t>
          </a:r>
          <a:r>
            <a:rPr lang="en-US" cap="none" sz="1000" b="1" i="1" u="sng" baseline="0">
              <a:latin typeface="Times New Roman CE"/>
              <a:ea typeface="Times New Roman CE"/>
              <a:cs typeface="Times New Roman CE"/>
            </a:rPr>
            <a:t>Zarząd</a:t>
          </a:r>
          <a:r>
            <a:rPr lang="en-US" cap="none" sz="1000" b="0" i="1" u="none" baseline="0">
              <a:latin typeface="Times New Roman CE"/>
              <a:ea typeface="Times New Roman CE"/>
              <a:cs typeface="Times New Roman CE"/>
            </a:rPr>
            <a:t>
Prezes - Dyrektor Spółki - Grzegorz Dołkowski - 67.906 akcji
Członek - Dyrektor Finansowy - Maria Łoś- 31.694 akcje
Członek - Dyrektor ds Marketingu i Sprzedaży - Marek Juraniec - 0 akcji
</a:t>
          </a:r>
          <a:r>
            <a:rPr lang="en-US" cap="none" sz="1000" b="1" i="1" u="sng" baseline="0">
              <a:latin typeface="Times New Roman CE"/>
              <a:ea typeface="Times New Roman CE"/>
              <a:cs typeface="Times New Roman CE"/>
            </a:rPr>
            <a:t>Prokurent Spółki </a:t>
          </a:r>
          <a:r>
            <a:rPr lang="en-US" cap="none" sz="1000" b="0" i="1" u="none" baseline="0">
              <a:latin typeface="Times New Roman CE"/>
              <a:ea typeface="Times New Roman CE"/>
              <a:cs typeface="Times New Roman CE"/>
            </a:rPr>
            <a:t>- Dyrektor Techniczny - Marek Mielcarek - 86.619 akcji
3. Zarząd Spółki informował w formie raportów bieżących o następujących zdarzeniach:
a) Firma Katjes FASSIN GmbH+Co.KG sprzedała 47.600 akcji PC "Jutrzenka" SA, co spowodowało zmniejszenie stanu posiadania poniżej 5% ogólnej liczby głosów na walnym zgromadzeniu,
b) w 2000 roku nastąpi 7,5% redukcja stanu zatrudnienia w Spółce,
c) Rada Nadzorcza odwołała z dniem 31.03.2000 r. Marka Jurańca z funkcji członka Zarządu,
d) w dniu 20 maja 2000 r. odbędzie się Zwyczajne Walne Zgromadzenie Akcjonariuszy.
4. Nie zostało wszczęte żadne postępowanie dot. zobowiązań lub wierzytelności Spółki, których wartość stanowiłaby co najmniej 10% kapitałów własnych.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2"/>
  <sheetViews>
    <sheetView tabSelected="1" workbookViewId="0" topLeftCell="A170">
      <selection activeCell="A1" sqref="A1"/>
    </sheetView>
  </sheetViews>
  <sheetFormatPr defaultColWidth="9.00390625" defaultRowHeight="12.75"/>
  <cols>
    <col min="1" max="1" width="1.75390625" style="1" customWidth="1"/>
    <col min="2" max="2" width="42.625" style="76" customWidth="1"/>
    <col min="3" max="5" width="12.00390625" style="1" customWidth="1"/>
    <col min="6" max="6" width="12.375" style="1" customWidth="1"/>
    <col min="7" max="7" width="1.75390625" style="1" customWidth="1"/>
    <col min="8" max="251" width="9.125" style="1" customWidth="1"/>
    <col min="252" max="16384" width="15.875" style="1" customWidth="1"/>
  </cols>
  <sheetData>
    <row r="1" spans="2:3" ht="17.25">
      <c r="B1" s="2" t="s">
        <v>0</v>
      </c>
      <c r="C1" s="3" t="s">
        <v>181</v>
      </c>
    </row>
    <row r="2" spans="2:3" ht="12">
      <c r="B2" s="5"/>
      <c r="C2" s="6" t="s">
        <v>1</v>
      </c>
    </row>
    <row r="3" ht="7.5" customHeight="1">
      <c r="B3" s="5"/>
    </row>
    <row r="4" ht="12.75">
      <c r="B4" s="7" t="s">
        <v>2</v>
      </c>
    </row>
    <row r="5" ht="7.5" customHeight="1">
      <c r="B5" s="8"/>
    </row>
    <row r="6" ht="12.75">
      <c r="B6" s="9" t="s">
        <v>3</v>
      </c>
    </row>
    <row r="7" ht="7.5" customHeight="1">
      <c r="B7" s="5"/>
    </row>
    <row r="8" ht="12.75">
      <c r="B8" s="11" t="s">
        <v>4</v>
      </c>
    </row>
    <row r="9" ht="7.5" customHeight="1">
      <c r="B9" s="5"/>
    </row>
    <row r="10" spans="2:6" ht="12.75">
      <c r="B10" s="9" t="s">
        <v>5</v>
      </c>
      <c r="E10" s="12" t="s">
        <v>180</v>
      </c>
      <c r="F10" s="4"/>
    </row>
    <row r="11" spans="2:6" ht="12">
      <c r="B11" s="13"/>
      <c r="E11" s="14" t="s">
        <v>6</v>
      </c>
      <c r="F11" s="15"/>
    </row>
    <row r="12" spans="2:6" ht="12">
      <c r="B12" s="16"/>
      <c r="C12" s="17" t="s">
        <v>7</v>
      </c>
      <c r="D12" s="18"/>
      <c r="E12" s="19" t="s">
        <v>8</v>
      </c>
      <c r="F12" s="19"/>
    </row>
    <row r="13" spans="1:6" ht="40.5">
      <c r="A13" s="10"/>
      <c r="B13" s="20" t="s">
        <v>9</v>
      </c>
      <c r="C13" s="21" t="s">
        <v>10</v>
      </c>
      <c r="D13" s="21" t="s">
        <v>11</v>
      </c>
      <c r="E13" s="21" t="s">
        <v>10</v>
      </c>
      <c r="F13" s="21" t="s">
        <v>11</v>
      </c>
    </row>
    <row r="14" spans="1:6" ht="22.5">
      <c r="A14" s="10"/>
      <c r="B14" s="22" t="s">
        <v>12</v>
      </c>
      <c r="C14" s="23">
        <v>35928</v>
      </c>
      <c r="D14" s="23">
        <v>35928</v>
      </c>
      <c r="E14" s="24">
        <v>8875</v>
      </c>
      <c r="F14" s="24">
        <v>8875</v>
      </c>
    </row>
    <row r="15" spans="1:6" ht="12.75">
      <c r="A15" s="10"/>
      <c r="B15" s="25" t="s">
        <v>13</v>
      </c>
      <c r="C15" s="23">
        <v>1123</v>
      </c>
      <c r="D15" s="23">
        <v>1123</v>
      </c>
      <c r="E15" s="24">
        <v>277</v>
      </c>
      <c r="F15" s="24">
        <v>277</v>
      </c>
    </row>
    <row r="16" spans="1:6" ht="12.75">
      <c r="A16" s="26"/>
      <c r="B16" s="27" t="s">
        <v>14</v>
      </c>
      <c r="C16" s="23">
        <v>1973</v>
      </c>
      <c r="D16" s="23">
        <v>1973</v>
      </c>
      <c r="E16" s="24">
        <v>487</v>
      </c>
      <c r="F16" s="24">
        <v>487</v>
      </c>
    </row>
    <row r="17" spans="1:6" ht="12.75">
      <c r="A17" s="26"/>
      <c r="B17" s="27" t="s">
        <v>15</v>
      </c>
      <c r="C17" s="23">
        <v>1432</v>
      </c>
      <c r="D17" s="23">
        <v>1432</v>
      </c>
      <c r="E17" s="24">
        <v>354</v>
      </c>
      <c r="F17" s="24">
        <v>354</v>
      </c>
    </row>
    <row r="18" spans="1:6" ht="12.75">
      <c r="A18" s="26"/>
      <c r="B18" s="27" t="s">
        <v>16</v>
      </c>
      <c r="C18" s="28">
        <v>136647</v>
      </c>
      <c r="D18" s="29"/>
      <c r="E18" s="24">
        <v>34463</v>
      </c>
      <c r="F18" s="30"/>
    </row>
    <row r="19" spans="1:6" ht="12.75">
      <c r="A19" s="26"/>
      <c r="B19" s="25" t="s">
        <v>17</v>
      </c>
      <c r="C19" s="28">
        <v>120236</v>
      </c>
      <c r="D19" s="29"/>
      <c r="E19" s="24">
        <v>30324</v>
      </c>
      <c r="F19" s="30"/>
    </row>
    <row r="20" spans="1:6" ht="12.75">
      <c r="A20" s="26"/>
      <c r="B20" s="25" t="s">
        <v>18</v>
      </c>
      <c r="C20" s="28">
        <v>3573222</v>
      </c>
      <c r="D20" s="29"/>
      <c r="E20" s="24">
        <v>3573222</v>
      </c>
      <c r="F20" s="30"/>
    </row>
    <row r="21" spans="1:6" ht="22.5">
      <c r="A21" s="26"/>
      <c r="B21" s="25" t="s">
        <v>19</v>
      </c>
      <c r="C21" s="31">
        <v>34</v>
      </c>
      <c r="D21" s="32"/>
      <c r="E21" s="24">
        <v>8</v>
      </c>
      <c r="F21" s="30"/>
    </row>
    <row r="22" spans="2:6" ht="6" customHeight="1">
      <c r="B22" s="33"/>
      <c r="C22" s="34"/>
      <c r="D22" s="35"/>
      <c r="E22" s="35"/>
      <c r="F22" s="35"/>
    </row>
    <row r="23" spans="2:6" s="10" customFormat="1" ht="51.75" customHeight="1">
      <c r="B23" s="36" t="s">
        <v>20</v>
      </c>
      <c r="C23" s="37" t="s">
        <v>21</v>
      </c>
      <c r="D23" s="37" t="s">
        <v>22</v>
      </c>
      <c r="E23" s="37" t="s">
        <v>23</v>
      </c>
      <c r="F23" s="37" t="s">
        <v>24</v>
      </c>
    </row>
    <row r="24" spans="2:6" ht="12.75">
      <c r="B24" s="38" t="s">
        <v>25</v>
      </c>
      <c r="C24" s="39"/>
      <c r="D24" s="40"/>
      <c r="E24" s="40"/>
      <c r="F24" s="41"/>
    </row>
    <row r="25" spans="2:6" ht="12">
      <c r="B25" s="25" t="s">
        <v>26</v>
      </c>
      <c r="C25" s="42">
        <f>SUM(C26:C29)</f>
        <v>74159</v>
      </c>
      <c r="D25" s="42">
        <f>SUM(D26:D29)</f>
        <v>76613</v>
      </c>
      <c r="E25" s="42">
        <v>79553</v>
      </c>
      <c r="F25" s="43">
        <v>80116</v>
      </c>
    </row>
    <row r="26" spans="2:6" ht="12">
      <c r="B26" s="25" t="s">
        <v>27</v>
      </c>
      <c r="C26" s="24">
        <v>1969</v>
      </c>
      <c r="D26" s="24">
        <v>2199</v>
      </c>
      <c r="E26" s="24">
        <v>2878</v>
      </c>
      <c r="F26" s="24">
        <v>3111</v>
      </c>
    </row>
    <row r="27" spans="2:6" ht="12">
      <c r="B27" s="25" t="s">
        <v>28</v>
      </c>
      <c r="C27" s="24">
        <v>72187</v>
      </c>
      <c r="D27" s="24">
        <v>74411</v>
      </c>
      <c r="E27" s="24">
        <v>76672</v>
      </c>
      <c r="F27" s="24">
        <v>77002</v>
      </c>
    </row>
    <row r="28" spans="2:6" ht="12">
      <c r="B28" s="25" t="s">
        <v>29</v>
      </c>
      <c r="C28" s="31">
        <v>3</v>
      </c>
      <c r="D28" s="24">
        <v>3</v>
      </c>
      <c r="E28" s="24">
        <v>3</v>
      </c>
      <c r="F28" s="44">
        <v>3</v>
      </c>
    </row>
    <row r="29" spans="2:6" ht="12">
      <c r="B29" s="25" t="s">
        <v>30</v>
      </c>
      <c r="C29" s="24" t="s">
        <v>31</v>
      </c>
      <c r="D29" s="24" t="s">
        <v>31</v>
      </c>
      <c r="E29" s="24" t="s">
        <v>32</v>
      </c>
      <c r="F29" s="45" t="s">
        <v>32</v>
      </c>
    </row>
    <row r="30" spans="2:6" ht="12">
      <c r="B30" s="25" t="s">
        <v>33</v>
      </c>
      <c r="C30" s="43">
        <f>SUM(C31:C35)</f>
        <v>62185</v>
      </c>
      <c r="D30" s="43">
        <f>SUM(D31:D35)</f>
        <v>59797</v>
      </c>
      <c r="E30" s="43">
        <v>58951</v>
      </c>
      <c r="F30" s="46">
        <v>54529</v>
      </c>
    </row>
    <row r="31" spans="2:6" ht="12">
      <c r="B31" s="25" t="s">
        <v>34</v>
      </c>
      <c r="C31" s="24">
        <v>10305</v>
      </c>
      <c r="D31" s="24">
        <v>10308</v>
      </c>
      <c r="E31" s="24">
        <v>10740</v>
      </c>
      <c r="F31" s="47">
        <v>9171</v>
      </c>
    </row>
    <row r="32" spans="2:6" ht="12">
      <c r="B32" s="25" t="s">
        <v>35</v>
      </c>
      <c r="C32" s="24">
        <v>32756</v>
      </c>
      <c r="D32" s="24">
        <v>34901</v>
      </c>
      <c r="E32" s="24">
        <v>25493</v>
      </c>
      <c r="F32" s="24">
        <v>31465</v>
      </c>
    </row>
    <row r="33" spans="2:6" ht="12">
      <c r="B33" s="25" t="s">
        <v>36</v>
      </c>
      <c r="C33" s="24" t="s">
        <v>31</v>
      </c>
      <c r="D33" s="24" t="s">
        <v>31</v>
      </c>
      <c r="E33" s="24" t="s">
        <v>31</v>
      </c>
      <c r="F33" s="31" t="s">
        <v>31</v>
      </c>
    </row>
    <row r="34" spans="2:6" ht="12">
      <c r="B34" s="25" t="s">
        <v>37</v>
      </c>
      <c r="C34" s="24">
        <v>13187</v>
      </c>
      <c r="D34" s="24">
        <v>6450</v>
      </c>
      <c r="E34" s="24">
        <v>13123</v>
      </c>
      <c r="F34" s="24">
        <v>12772</v>
      </c>
    </row>
    <row r="35" spans="2:6" ht="12">
      <c r="B35" s="25" t="s">
        <v>38</v>
      </c>
      <c r="C35" s="24">
        <v>5937</v>
      </c>
      <c r="D35" s="24">
        <v>8138</v>
      </c>
      <c r="E35" s="24">
        <v>9595</v>
      </c>
      <c r="F35" s="24">
        <v>1121</v>
      </c>
    </row>
    <row r="36" spans="2:6" ht="12">
      <c r="B36" s="25" t="s">
        <v>39</v>
      </c>
      <c r="C36" s="43">
        <v>303</v>
      </c>
      <c r="D36" s="43">
        <v>282</v>
      </c>
      <c r="E36" s="43">
        <v>354</v>
      </c>
      <c r="F36" s="43">
        <v>231</v>
      </c>
    </row>
    <row r="37" spans="2:6" ht="12">
      <c r="B37" s="25" t="s">
        <v>40</v>
      </c>
      <c r="C37" s="24"/>
      <c r="D37" s="24" t="s">
        <v>31</v>
      </c>
      <c r="E37" s="24" t="s">
        <v>31</v>
      </c>
      <c r="F37" s="24" t="s">
        <v>32</v>
      </c>
    </row>
    <row r="38" spans="2:6" ht="12">
      <c r="B38" s="25" t="s">
        <v>41</v>
      </c>
      <c r="C38" s="24">
        <v>303</v>
      </c>
      <c r="D38" s="24">
        <v>282</v>
      </c>
      <c r="E38" s="24">
        <v>354</v>
      </c>
      <c r="F38" s="24">
        <v>231</v>
      </c>
    </row>
    <row r="39" spans="2:6" ht="12">
      <c r="B39" s="25" t="s">
        <v>42</v>
      </c>
      <c r="C39" s="48">
        <f>C25+C30+C36</f>
        <v>136647</v>
      </c>
      <c r="D39" s="48">
        <f>D25+D30+D36</f>
        <v>136692</v>
      </c>
      <c r="E39" s="48">
        <v>138858</v>
      </c>
      <c r="F39" s="48">
        <v>134876</v>
      </c>
    </row>
    <row r="40" spans="1:6" ht="12">
      <c r="A40" s="49"/>
      <c r="B40" s="50"/>
      <c r="C40" s="24"/>
      <c r="D40" s="24"/>
      <c r="E40" s="24"/>
      <c r="F40" s="24"/>
    </row>
    <row r="41" spans="2:6" ht="12.75">
      <c r="B41" s="51" t="s">
        <v>43</v>
      </c>
      <c r="C41" s="24"/>
      <c r="D41" s="24"/>
      <c r="E41" s="24"/>
      <c r="F41" s="24"/>
    </row>
    <row r="42" spans="2:6" ht="12">
      <c r="B42" s="25" t="s">
        <v>44</v>
      </c>
      <c r="C42" s="42">
        <f>SUM(C43:C50)</f>
        <v>120236</v>
      </c>
      <c r="D42" s="42">
        <f>SUM(D43:D50)</f>
        <v>118805</v>
      </c>
      <c r="E42" s="42">
        <v>122104</v>
      </c>
      <c r="F42" s="43">
        <v>120715</v>
      </c>
    </row>
    <row r="43" spans="2:6" ht="12">
      <c r="B43" s="25" t="s">
        <v>45</v>
      </c>
      <c r="C43" s="24">
        <v>10720</v>
      </c>
      <c r="D43" s="24">
        <v>10720</v>
      </c>
      <c r="E43" s="24">
        <v>10720</v>
      </c>
      <c r="F43" s="24">
        <v>10720</v>
      </c>
    </row>
    <row r="44" spans="2:6" ht="22.5">
      <c r="B44" s="25" t="s">
        <v>46</v>
      </c>
      <c r="C44" s="24" t="s">
        <v>47</v>
      </c>
      <c r="D44" s="24" t="s">
        <v>47</v>
      </c>
      <c r="E44" s="24" t="s">
        <v>31</v>
      </c>
      <c r="F44" s="24" t="s">
        <v>32</v>
      </c>
    </row>
    <row r="45" spans="2:6" ht="12">
      <c r="B45" s="25" t="s">
        <v>48</v>
      </c>
      <c r="C45" s="24">
        <v>72712</v>
      </c>
      <c r="D45" s="24">
        <v>72712</v>
      </c>
      <c r="E45" s="24">
        <v>71932</v>
      </c>
      <c r="F45" s="24">
        <v>71932</v>
      </c>
    </row>
    <row r="46" spans="2:6" ht="12">
      <c r="B46" s="25" t="s">
        <v>49</v>
      </c>
      <c r="C46" s="24">
        <v>3066</v>
      </c>
      <c r="D46" s="24">
        <v>3066</v>
      </c>
      <c r="E46" s="24">
        <v>3153</v>
      </c>
      <c r="F46" s="24">
        <v>3152</v>
      </c>
    </row>
    <row r="47" spans="2:6" ht="12">
      <c r="B47" s="25" t="s">
        <v>50</v>
      </c>
      <c r="C47" s="24">
        <v>28857</v>
      </c>
      <c r="D47" s="24">
        <v>28858</v>
      </c>
      <c r="E47" s="24">
        <v>26244</v>
      </c>
      <c r="F47" s="24">
        <v>26244</v>
      </c>
    </row>
    <row r="48" spans="2:6" ht="22.5">
      <c r="B48" s="25" t="s">
        <v>51</v>
      </c>
      <c r="C48" s="24" t="s">
        <v>31</v>
      </c>
      <c r="D48" s="24" t="s">
        <v>31</v>
      </c>
      <c r="E48" s="24" t="s">
        <v>52</v>
      </c>
      <c r="F48" s="24" t="s">
        <v>31</v>
      </c>
    </row>
    <row r="49" spans="2:6" ht="22.5">
      <c r="B49" s="25" t="s">
        <v>53</v>
      </c>
      <c r="C49" s="24">
        <v>3449</v>
      </c>
      <c r="D49" s="24" t="s">
        <v>31</v>
      </c>
      <c r="E49" s="24">
        <v>8667</v>
      </c>
      <c r="F49" s="24" t="s">
        <v>31</v>
      </c>
    </row>
    <row r="50" spans="2:6" ht="12">
      <c r="B50" s="25" t="s">
        <v>54</v>
      </c>
      <c r="C50" s="24">
        <v>1432</v>
      </c>
      <c r="D50" s="24">
        <v>3449</v>
      </c>
      <c r="E50" s="24">
        <v>1388</v>
      </c>
      <c r="F50" s="24">
        <v>8667</v>
      </c>
    </row>
    <row r="51" spans="2:6" ht="12">
      <c r="B51" s="25" t="s">
        <v>55</v>
      </c>
      <c r="C51" s="43">
        <v>940</v>
      </c>
      <c r="D51" s="43">
        <v>1038</v>
      </c>
      <c r="E51" s="43">
        <v>1961</v>
      </c>
      <c r="F51" s="43">
        <v>2212</v>
      </c>
    </row>
    <row r="52" spans="1:6" ht="12">
      <c r="A52" s="52"/>
      <c r="B52" s="25" t="s">
        <v>56</v>
      </c>
      <c r="C52" s="24">
        <v>940</v>
      </c>
      <c r="D52" s="24">
        <v>1038</v>
      </c>
      <c r="E52" s="24">
        <v>1961</v>
      </c>
      <c r="F52" s="24">
        <v>2212</v>
      </c>
    </row>
    <row r="53" spans="1:6" ht="12">
      <c r="A53" s="52"/>
      <c r="B53" s="25" t="s">
        <v>57</v>
      </c>
      <c r="C53" s="24" t="s">
        <v>31</v>
      </c>
      <c r="D53" s="24" t="s">
        <v>31</v>
      </c>
      <c r="E53" s="24" t="s">
        <v>31</v>
      </c>
      <c r="F53" s="24" t="s">
        <v>58</v>
      </c>
    </row>
    <row r="54" spans="2:6" ht="12">
      <c r="B54" s="25" t="s">
        <v>59</v>
      </c>
      <c r="C54" s="43">
        <v>15342</v>
      </c>
      <c r="D54" s="43">
        <v>16211</v>
      </c>
      <c r="E54" s="43">
        <v>14718</v>
      </c>
      <c r="F54" s="43">
        <v>11901</v>
      </c>
    </row>
    <row r="55" spans="2:6" ht="12">
      <c r="B55" s="25" t="s">
        <v>60</v>
      </c>
      <c r="C55" s="24" t="s">
        <v>31</v>
      </c>
      <c r="D55" s="24" t="s">
        <v>31</v>
      </c>
      <c r="E55" s="24">
        <v>630</v>
      </c>
      <c r="F55" s="24">
        <v>841</v>
      </c>
    </row>
    <row r="56" spans="2:6" ht="12">
      <c r="B56" s="25" t="s">
        <v>61</v>
      </c>
      <c r="C56" s="24">
        <v>15342</v>
      </c>
      <c r="D56" s="31">
        <v>16211</v>
      </c>
      <c r="E56" s="31">
        <v>14088</v>
      </c>
      <c r="F56" s="24">
        <v>11060</v>
      </c>
    </row>
    <row r="57" spans="2:6" ht="22.5">
      <c r="B57" s="25" t="s">
        <v>62</v>
      </c>
      <c r="C57" s="43">
        <v>129</v>
      </c>
      <c r="D57" s="53">
        <v>638</v>
      </c>
      <c r="E57" s="53">
        <v>75</v>
      </c>
      <c r="F57" s="43">
        <v>48</v>
      </c>
    </row>
    <row r="58" spans="2:6" ht="12">
      <c r="B58" s="25" t="s">
        <v>63</v>
      </c>
      <c r="C58" s="42">
        <f>SUM(C42+C51+C54+C57)</f>
        <v>136647</v>
      </c>
      <c r="D58" s="42">
        <f>SUM(D42+D51+D54+D57)</f>
        <v>136692</v>
      </c>
      <c r="E58" s="42">
        <v>138858</v>
      </c>
      <c r="F58" s="43">
        <v>134876</v>
      </c>
    </row>
    <row r="59" spans="2:6" ht="6" customHeight="1">
      <c r="B59" s="50"/>
      <c r="C59" s="34"/>
      <c r="D59" s="35"/>
      <c r="E59" s="35"/>
      <c r="F59" s="24"/>
    </row>
    <row r="60" spans="2:6" ht="51" customHeight="1">
      <c r="B60" s="54" t="s">
        <v>64</v>
      </c>
      <c r="C60" s="37" t="s">
        <v>65</v>
      </c>
      <c r="D60" s="37" t="s">
        <v>66</v>
      </c>
      <c r="E60" s="37" t="s">
        <v>67</v>
      </c>
      <c r="F60" s="37" t="s">
        <v>68</v>
      </c>
    </row>
    <row r="61" spans="2:6" ht="26.25">
      <c r="B61" s="55" t="s">
        <v>12</v>
      </c>
      <c r="C61" s="56">
        <f>C62+C63</f>
        <v>35928</v>
      </c>
      <c r="D61" s="56">
        <f>D62+D63</f>
        <v>35928</v>
      </c>
      <c r="E61" s="56">
        <f>E62+E63</f>
        <v>33401</v>
      </c>
      <c r="F61" s="56">
        <f>F62+F63</f>
        <v>33401</v>
      </c>
    </row>
    <row r="62" spans="2:6" ht="15" customHeight="1">
      <c r="B62" s="57" t="s">
        <v>69</v>
      </c>
      <c r="C62" s="58">
        <v>34938</v>
      </c>
      <c r="D62" s="58">
        <v>34938</v>
      </c>
      <c r="E62" s="58">
        <v>32329</v>
      </c>
      <c r="F62" s="58">
        <v>32329</v>
      </c>
    </row>
    <row r="63" spans="2:6" ht="22.5" customHeight="1">
      <c r="B63" s="59" t="s">
        <v>70</v>
      </c>
      <c r="C63" s="58">
        <v>990</v>
      </c>
      <c r="D63" s="58">
        <v>990</v>
      </c>
      <c r="E63" s="58">
        <v>1072</v>
      </c>
      <c r="F63" s="58">
        <v>1072</v>
      </c>
    </row>
    <row r="64" spans="2:6" ht="24.75" customHeight="1">
      <c r="B64" s="55" t="s">
        <v>71</v>
      </c>
      <c r="C64" s="56">
        <f>C65+C66</f>
        <v>27041</v>
      </c>
      <c r="D64" s="56">
        <f>D65+D66</f>
        <v>27041</v>
      </c>
      <c r="E64" s="56">
        <f>E65+E66</f>
        <v>24704</v>
      </c>
      <c r="F64" s="56">
        <f>F65+F66</f>
        <v>24704</v>
      </c>
    </row>
    <row r="65" spans="2:6" ht="12" customHeight="1">
      <c r="B65" s="59" t="s">
        <v>72</v>
      </c>
      <c r="C65" s="58">
        <v>26014</v>
      </c>
      <c r="D65" s="58">
        <v>26014</v>
      </c>
      <c r="E65" s="58">
        <v>23652</v>
      </c>
      <c r="F65" s="58">
        <v>23652</v>
      </c>
    </row>
    <row r="66" spans="2:6" ht="12.75">
      <c r="B66" s="59" t="s">
        <v>73</v>
      </c>
      <c r="C66" s="58">
        <v>1027</v>
      </c>
      <c r="D66" s="58">
        <v>1027</v>
      </c>
      <c r="E66" s="58">
        <v>1052</v>
      </c>
      <c r="F66" s="58">
        <v>1052</v>
      </c>
    </row>
    <row r="67" spans="2:6" ht="12.75">
      <c r="B67" s="59" t="s">
        <v>74</v>
      </c>
      <c r="C67" s="56">
        <f>C61-C64</f>
        <v>8887</v>
      </c>
      <c r="D67" s="56">
        <f>D61-D64</f>
        <v>8887</v>
      </c>
      <c r="E67" s="56">
        <f>E61-E64</f>
        <v>8697</v>
      </c>
      <c r="F67" s="56">
        <f>F61-F64</f>
        <v>8697</v>
      </c>
    </row>
    <row r="68" spans="2:6" ht="12.75">
      <c r="B68" s="59" t="s">
        <v>75</v>
      </c>
      <c r="C68" s="58">
        <v>2797</v>
      </c>
      <c r="D68" s="58">
        <v>2797</v>
      </c>
      <c r="E68" s="58">
        <v>2774</v>
      </c>
      <c r="F68" s="58">
        <v>2774</v>
      </c>
    </row>
    <row r="69" spans="2:6" ht="12.75">
      <c r="B69" s="59" t="s">
        <v>76</v>
      </c>
      <c r="C69" s="58">
        <v>4758</v>
      </c>
      <c r="D69" s="58">
        <v>4758</v>
      </c>
      <c r="E69" s="58">
        <v>4270</v>
      </c>
      <c r="F69" s="58">
        <v>4270</v>
      </c>
    </row>
    <row r="70" spans="2:6" ht="12.75">
      <c r="B70" s="59" t="s">
        <v>77</v>
      </c>
      <c r="C70" s="56">
        <f>C67-C68-C69</f>
        <v>1332</v>
      </c>
      <c r="D70" s="56">
        <f>D67-D68-D69</f>
        <v>1332</v>
      </c>
      <c r="E70" s="56">
        <f>E67-E68-E69</f>
        <v>1653</v>
      </c>
      <c r="F70" s="56">
        <f>F67-F68-F69</f>
        <v>1653</v>
      </c>
    </row>
    <row r="71" spans="2:6" ht="12.75">
      <c r="B71" s="59" t="s">
        <v>78</v>
      </c>
      <c r="C71" s="58">
        <v>74</v>
      </c>
      <c r="D71" s="58">
        <v>74</v>
      </c>
      <c r="E71" s="58">
        <v>127</v>
      </c>
      <c r="F71" s="58">
        <v>127</v>
      </c>
    </row>
    <row r="72" spans="2:6" ht="12.75">
      <c r="B72" s="59" t="s">
        <v>79</v>
      </c>
      <c r="C72" s="58">
        <v>283</v>
      </c>
      <c r="D72" s="58">
        <v>283</v>
      </c>
      <c r="E72" s="58">
        <v>363</v>
      </c>
      <c r="F72" s="58">
        <v>363</v>
      </c>
    </row>
    <row r="73" spans="2:6" ht="24" customHeight="1">
      <c r="B73" s="59" t="s">
        <v>80</v>
      </c>
      <c r="C73" s="56">
        <f>C70+C71-C72</f>
        <v>1123</v>
      </c>
      <c r="D73" s="56">
        <f>D70+D71-D72</f>
        <v>1123</v>
      </c>
      <c r="E73" s="56">
        <f>E70+E71-E72</f>
        <v>1417</v>
      </c>
      <c r="F73" s="56">
        <f>F70+F71-F72</f>
        <v>1417</v>
      </c>
    </row>
    <row r="74" spans="2:6" ht="26.25">
      <c r="B74" s="59" t="s">
        <v>81</v>
      </c>
      <c r="C74" s="58"/>
      <c r="D74" s="58"/>
      <c r="E74" s="56"/>
      <c r="F74" s="56"/>
    </row>
    <row r="75" spans="2:6" ht="26.25">
      <c r="B75" s="59" t="s">
        <v>82</v>
      </c>
      <c r="C75" s="60"/>
      <c r="D75" s="60"/>
      <c r="E75" s="60"/>
      <c r="F75" s="60"/>
    </row>
    <row r="76" spans="2:6" ht="12.75">
      <c r="B76" s="59" t="s">
        <v>83</v>
      </c>
      <c r="C76" s="56">
        <v>899</v>
      </c>
      <c r="D76" s="56">
        <v>899</v>
      </c>
      <c r="E76" s="56">
        <v>557</v>
      </c>
      <c r="F76" s="56">
        <v>557</v>
      </c>
    </row>
    <row r="77" spans="2:6" ht="12.75">
      <c r="B77" s="59" t="s">
        <v>84</v>
      </c>
      <c r="C77" s="61">
        <v>49</v>
      </c>
      <c r="D77" s="61">
        <v>49</v>
      </c>
      <c r="E77" s="58">
        <v>6</v>
      </c>
      <c r="F77" s="58">
        <v>6</v>
      </c>
    </row>
    <row r="78" spans="2:6" ht="26.25">
      <c r="B78" s="59" t="s">
        <v>85</v>
      </c>
      <c r="C78" s="56">
        <f>C73+C74+C75+C76-C77</f>
        <v>1973</v>
      </c>
      <c r="D78" s="56">
        <f>D73+D74+D75+D76-D77</f>
        <v>1973</v>
      </c>
      <c r="E78" s="56">
        <f>E73+E74+E75+E76-E77</f>
        <v>1968</v>
      </c>
      <c r="F78" s="56">
        <f>F73+F74+F75+F76-F77</f>
        <v>1968</v>
      </c>
    </row>
    <row r="79" spans="2:6" ht="12.75">
      <c r="B79" s="59" t="s">
        <v>86</v>
      </c>
      <c r="C79" s="60" t="s">
        <v>58</v>
      </c>
      <c r="D79" s="60" t="s">
        <v>58</v>
      </c>
      <c r="E79" s="60" t="s">
        <v>58</v>
      </c>
      <c r="F79" s="60" t="s">
        <v>58</v>
      </c>
    </row>
    <row r="80" spans="2:6" ht="12.75">
      <c r="B80" s="59" t="s">
        <v>87</v>
      </c>
      <c r="C80" s="60" t="s">
        <v>58</v>
      </c>
      <c r="D80" s="60" t="s">
        <v>58</v>
      </c>
      <c r="E80" s="60" t="s">
        <v>58</v>
      </c>
      <c r="F80" s="60" t="s">
        <v>58</v>
      </c>
    </row>
    <row r="81" spans="2:6" ht="12.75">
      <c r="B81" s="59" t="s">
        <v>88</v>
      </c>
      <c r="C81" s="60" t="s">
        <v>58</v>
      </c>
      <c r="D81" s="60" t="s">
        <v>58</v>
      </c>
      <c r="E81" s="60" t="s">
        <v>58</v>
      </c>
      <c r="F81" s="60" t="s">
        <v>58</v>
      </c>
    </row>
    <row r="82" spans="2:6" ht="12.75">
      <c r="B82" s="59" t="s">
        <v>89</v>
      </c>
      <c r="C82" s="56">
        <v>1973</v>
      </c>
      <c r="D82" s="56">
        <v>1973</v>
      </c>
      <c r="E82" s="56">
        <v>1968</v>
      </c>
      <c r="F82" s="56">
        <v>1968</v>
      </c>
    </row>
    <row r="83" spans="2:6" ht="12.75">
      <c r="B83" s="59" t="s">
        <v>90</v>
      </c>
      <c r="C83" s="58">
        <v>541</v>
      </c>
      <c r="D83" s="58">
        <v>541</v>
      </c>
      <c r="E83" s="58">
        <v>580</v>
      </c>
      <c r="F83" s="58">
        <v>580</v>
      </c>
    </row>
    <row r="84" spans="2:6" ht="26.25">
      <c r="B84" s="59" t="s">
        <v>91</v>
      </c>
      <c r="C84" s="56"/>
      <c r="D84" s="56"/>
      <c r="E84" s="60"/>
      <c r="F84" s="60"/>
    </row>
    <row r="85" spans="2:6" ht="12.75">
      <c r="B85" s="59" t="s">
        <v>92</v>
      </c>
      <c r="C85" s="56">
        <v>1432</v>
      </c>
      <c r="D85" s="56">
        <v>1432</v>
      </c>
      <c r="E85" s="56">
        <f>E82-E83</f>
        <v>1388</v>
      </c>
      <c r="F85" s="56">
        <f>F82-F83</f>
        <v>1388</v>
      </c>
    </row>
    <row r="86" spans="2:6" ht="12" customHeight="1">
      <c r="B86" s="62"/>
      <c r="C86" s="63"/>
      <c r="D86" s="63"/>
      <c r="E86" s="63"/>
      <c r="F86" s="63"/>
    </row>
    <row r="87" spans="2:6" ht="12.75">
      <c r="B87" s="59" t="s">
        <v>93</v>
      </c>
      <c r="C87" s="64">
        <v>3493</v>
      </c>
      <c r="D87" s="65"/>
      <c r="E87" s="64">
        <v>5661</v>
      </c>
      <c r="F87" s="66"/>
    </row>
    <row r="88" spans="2:6" ht="12.75">
      <c r="B88" s="59" t="s">
        <v>94</v>
      </c>
      <c r="C88" s="64">
        <v>3573222</v>
      </c>
      <c r="D88" s="65"/>
      <c r="E88" s="64">
        <v>3573222</v>
      </c>
      <c r="F88" s="66"/>
    </row>
    <row r="89" spans="2:6" ht="12.75">
      <c r="B89" s="59" t="s">
        <v>95</v>
      </c>
      <c r="C89" s="64">
        <v>1</v>
      </c>
      <c r="D89" s="65"/>
      <c r="E89" s="64">
        <v>2</v>
      </c>
      <c r="F89" s="66"/>
    </row>
    <row r="90" spans="2:6" ht="6" customHeight="1">
      <c r="B90" s="50"/>
      <c r="C90" s="34"/>
      <c r="D90" s="35"/>
      <c r="E90" s="35"/>
      <c r="F90" s="35"/>
    </row>
    <row r="91" spans="2:6" ht="51" customHeight="1">
      <c r="B91" s="54" t="s">
        <v>96</v>
      </c>
      <c r="C91" s="37" t="s">
        <v>65</v>
      </c>
      <c r="D91" s="37" t="s">
        <v>66</v>
      </c>
      <c r="E91" s="37" t="s">
        <v>67</v>
      </c>
      <c r="F91" s="37" t="s">
        <v>68</v>
      </c>
    </row>
    <row r="92" spans="2:6" ht="36" customHeight="1">
      <c r="B92" s="67" t="s">
        <v>97</v>
      </c>
      <c r="C92" s="68">
        <v>4634</v>
      </c>
      <c r="D92" s="68">
        <v>4634</v>
      </c>
      <c r="E92" s="68">
        <v>11076</v>
      </c>
      <c r="F92" s="68">
        <v>11076</v>
      </c>
    </row>
    <row r="93" spans="2:6" ht="13.5">
      <c r="B93" s="25" t="s">
        <v>98</v>
      </c>
      <c r="C93" s="69">
        <v>1432</v>
      </c>
      <c r="D93" s="69">
        <v>1432</v>
      </c>
      <c r="E93" s="69">
        <v>1388</v>
      </c>
      <c r="F93" s="69">
        <v>1388</v>
      </c>
    </row>
    <row r="94" spans="2:6" ht="13.5">
      <c r="B94" s="25" t="s">
        <v>99</v>
      </c>
      <c r="C94" s="69">
        <v>3202</v>
      </c>
      <c r="D94" s="69">
        <v>3202</v>
      </c>
      <c r="E94" s="69">
        <v>9688</v>
      </c>
      <c r="F94" s="69">
        <v>9688</v>
      </c>
    </row>
    <row r="95" spans="2:6" ht="13.5">
      <c r="B95" s="25" t="s">
        <v>100</v>
      </c>
      <c r="C95" s="69">
        <v>2819</v>
      </c>
      <c r="D95" s="69">
        <v>2819</v>
      </c>
      <c r="E95" s="69">
        <v>2985</v>
      </c>
      <c r="F95" s="69">
        <v>2985</v>
      </c>
    </row>
    <row r="96" spans="2:6" ht="13.5">
      <c r="B96" s="25" t="s">
        <v>101</v>
      </c>
      <c r="C96" s="69">
        <v>3</v>
      </c>
      <c r="D96" s="69">
        <v>3</v>
      </c>
      <c r="E96" s="69">
        <v>3</v>
      </c>
      <c r="F96" s="69">
        <v>3</v>
      </c>
    </row>
    <row r="97" spans="2:6" ht="13.5">
      <c r="B97" s="25" t="s">
        <v>102</v>
      </c>
      <c r="C97" s="69">
        <v>21</v>
      </c>
      <c r="D97" s="69">
        <v>21</v>
      </c>
      <c r="E97" s="69">
        <v>36</v>
      </c>
      <c r="F97" s="69">
        <v>36</v>
      </c>
    </row>
    <row r="98" spans="2:6" ht="13.5">
      <c r="B98" s="25" t="s">
        <v>103</v>
      </c>
      <c r="C98" s="69">
        <v>2</v>
      </c>
      <c r="D98" s="69">
        <v>2</v>
      </c>
      <c r="E98" s="69">
        <v>-3</v>
      </c>
      <c r="F98" s="69">
        <v>-3</v>
      </c>
    </row>
    <row r="99" spans="2:6" ht="13.5">
      <c r="B99" s="25" t="s">
        <v>104</v>
      </c>
      <c r="C99" s="69">
        <v>-3</v>
      </c>
      <c r="D99" s="69">
        <v>-3</v>
      </c>
      <c r="E99" s="69"/>
      <c r="F99" s="69"/>
    </row>
    <row r="100" spans="2:6" ht="22.5">
      <c r="B100" s="25" t="s">
        <v>105</v>
      </c>
      <c r="C100" s="69">
        <v>541</v>
      </c>
      <c r="D100" s="69">
        <v>541</v>
      </c>
      <c r="E100" s="69">
        <v>580</v>
      </c>
      <c r="F100" s="69">
        <v>580</v>
      </c>
    </row>
    <row r="101" spans="2:6" ht="13.5">
      <c r="B101" s="25" t="s">
        <v>106</v>
      </c>
      <c r="C101" s="69">
        <v>-360</v>
      </c>
      <c r="D101" s="69">
        <v>-360</v>
      </c>
      <c r="E101" s="69">
        <v>-515</v>
      </c>
      <c r="F101" s="69">
        <v>-515</v>
      </c>
    </row>
    <row r="102" spans="2:6" ht="13.5">
      <c r="B102" s="25" t="s">
        <v>107</v>
      </c>
      <c r="C102" s="69">
        <v>3</v>
      </c>
      <c r="D102" s="69">
        <v>3</v>
      </c>
      <c r="E102" s="69">
        <v>-1569</v>
      </c>
      <c r="F102" s="69">
        <v>-1569</v>
      </c>
    </row>
    <row r="103" spans="2:6" ht="13.5">
      <c r="B103" s="25" t="s">
        <v>108</v>
      </c>
      <c r="C103" s="69">
        <v>2150</v>
      </c>
      <c r="D103" s="69">
        <v>2150</v>
      </c>
      <c r="E103" s="69">
        <v>5972</v>
      </c>
      <c r="F103" s="69">
        <v>5972</v>
      </c>
    </row>
    <row r="104" spans="2:6" ht="22.5">
      <c r="B104" s="25" t="s">
        <v>109</v>
      </c>
      <c r="C104" s="69">
        <v>-765</v>
      </c>
      <c r="D104" s="69">
        <v>-765</v>
      </c>
      <c r="E104" s="69">
        <v>2576</v>
      </c>
      <c r="F104" s="69">
        <v>2576</v>
      </c>
    </row>
    <row r="105" spans="2:6" ht="13.5">
      <c r="B105" s="25" t="s">
        <v>110</v>
      </c>
      <c r="C105" s="69">
        <v>-21</v>
      </c>
      <c r="D105" s="69">
        <v>-21</v>
      </c>
      <c r="E105" s="69">
        <v>-123</v>
      </c>
      <c r="F105" s="69">
        <v>-123</v>
      </c>
    </row>
    <row r="106" spans="2:6" ht="13.5">
      <c r="B106" s="25" t="s">
        <v>111</v>
      </c>
      <c r="C106" s="69">
        <v>-509</v>
      </c>
      <c r="D106" s="69">
        <v>-509</v>
      </c>
      <c r="E106" s="69">
        <v>26</v>
      </c>
      <c r="F106" s="69">
        <v>26</v>
      </c>
    </row>
    <row r="107" spans="2:6" ht="13.5">
      <c r="B107" s="25" t="s">
        <v>112</v>
      </c>
      <c r="C107" s="69">
        <v>-679</v>
      </c>
      <c r="D107" s="69">
        <v>-679</v>
      </c>
      <c r="E107" s="69">
        <v>-280</v>
      </c>
      <c r="F107" s="69">
        <v>-280</v>
      </c>
    </row>
    <row r="108" spans="2:6" ht="27">
      <c r="B108" s="67" t="s">
        <v>113</v>
      </c>
      <c r="C108" s="68">
        <v>-6832</v>
      </c>
      <c r="D108" s="68">
        <v>-6832</v>
      </c>
      <c r="E108" s="68">
        <v>-2602</v>
      </c>
      <c r="F108" s="68">
        <v>-2602</v>
      </c>
    </row>
    <row r="109" spans="2:6" ht="13.5">
      <c r="B109" s="25" t="s">
        <v>114</v>
      </c>
      <c r="C109" s="69">
        <v>55930</v>
      </c>
      <c r="D109" s="69">
        <v>55930</v>
      </c>
      <c r="E109" s="69">
        <v>93283</v>
      </c>
      <c r="F109" s="69">
        <v>93283</v>
      </c>
    </row>
    <row r="110" spans="2:6" ht="22.5">
      <c r="B110" s="25" t="s">
        <v>115</v>
      </c>
      <c r="C110" s="69"/>
      <c r="D110" s="69"/>
      <c r="E110" s="68"/>
      <c r="F110" s="68"/>
    </row>
    <row r="111" spans="2:6" ht="24.75" customHeight="1">
      <c r="B111" s="25" t="s">
        <v>116</v>
      </c>
      <c r="C111" s="69"/>
      <c r="D111" s="69"/>
      <c r="E111" s="68">
        <v>2</v>
      </c>
      <c r="F111" s="68">
        <v>2</v>
      </c>
    </row>
    <row r="112" spans="2:6" ht="22.5">
      <c r="B112" s="25" t="s">
        <v>117</v>
      </c>
      <c r="C112" s="69"/>
      <c r="D112" s="69"/>
      <c r="E112" s="70"/>
      <c r="F112" s="70"/>
    </row>
    <row r="113" spans="2:6" ht="13.5">
      <c r="B113" s="25" t="s">
        <v>118</v>
      </c>
      <c r="C113" s="69"/>
      <c r="D113" s="69"/>
      <c r="E113" s="70"/>
      <c r="F113" s="70"/>
    </row>
    <row r="114" spans="2:6" ht="13.5">
      <c r="B114" s="25" t="s">
        <v>119</v>
      </c>
      <c r="C114" s="69"/>
      <c r="D114" s="69"/>
      <c r="E114" s="70"/>
      <c r="F114" s="70"/>
    </row>
    <row r="115" spans="2:6" ht="13.5">
      <c r="B115" s="25" t="s">
        <v>120</v>
      </c>
      <c r="C115" s="69"/>
      <c r="D115" s="69"/>
      <c r="E115" s="70"/>
      <c r="F115" s="70"/>
    </row>
    <row r="116" spans="2:6" ht="22.5">
      <c r="B116" s="25" t="s">
        <v>121</v>
      </c>
      <c r="C116" s="69">
        <v>55930</v>
      </c>
      <c r="D116" s="69">
        <v>55930</v>
      </c>
      <c r="E116" s="69">
        <v>93280</v>
      </c>
      <c r="F116" s="69">
        <v>93280</v>
      </c>
    </row>
    <row r="117" spans="2:6" ht="13.5">
      <c r="B117" s="25" t="s">
        <v>122</v>
      </c>
      <c r="C117" s="69"/>
      <c r="D117" s="69"/>
      <c r="E117" s="68"/>
      <c r="F117" s="68"/>
    </row>
    <row r="118" spans="2:6" ht="13.5">
      <c r="B118" s="25" t="s">
        <v>123</v>
      </c>
      <c r="C118" s="69"/>
      <c r="D118" s="69"/>
      <c r="E118" s="69"/>
      <c r="F118" s="69"/>
    </row>
    <row r="119" spans="2:6" ht="13.5">
      <c r="B119" s="25" t="s">
        <v>124</v>
      </c>
      <c r="C119" s="69"/>
      <c r="D119" s="69"/>
      <c r="E119" s="69"/>
      <c r="F119" s="69"/>
    </row>
    <row r="120" spans="2:6" ht="13.5">
      <c r="B120" s="25" t="s">
        <v>125</v>
      </c>
      <c r="C120" s="69"/>
      <c r="D120" s="69"/>
      <c r="E120" s="69">
        <v>1</v>
      </c>
      <c r="F120" s="69">
        <v>1</v>
      </c>
    </row>
    <row r="121" spans="2:6" ht="13.5">
      <c r="B121" s="25" t="s">
        <v>126</v>
      </c>
      <c r="C121" s="69">
        <v>62762</v>
      </c>
      <c r="D121" s="69">
        <v>62762</v>
      </c>
      <c r="E121" s="69">
        <v>95885</v>
      </c>
      <c r="F121" s="69">
        <v>95885</v>
      </c>
    </row>
    <row r="122" spans="2:6" ht="22.5">
      <c r="B122" s="25" t="s">
        <v>127</v>
      </c>
      <c r="C122" s="69">
        <v>3</v>
      </c>
      <c r="D122" s="69">
        <v>3</v>
      </c>
      <c r="E122" s="69"/>
      <c r="F122" s="69"/>
    </row>
    <row r="123" spans="2:6" ht="24.75" customHeight="1">
      <c r="B123" s="25" t="s">
        <v>128</v>
      </c>
      <c r="C123" s="69">
        <v>730</v>
      </c>
      <c r="D123" s="69">
        <v>730</v>
      </c>
      <c r="E123" s="69">
        <v>2478</v>
      </c>
      <c r="F123" s="69">
        <v>2478</v>
      </c>
    </row>
    <row r="124" spans="2:6" ht="22.5">
      <c r="B124" s="25" t="s">
        <v>129</v>
      </c>
      <c r="C124" s="69"/>
      <c r="D124" s="69"/>
      <c r="E124" s="71"/>
      <c r="F124" s="71"/>
    </row>
    <row r="125" spans="2:6" ht="13.5">
      <c r="B125" s="25" t="s">
        <v>130</v>
      </c>
      <c r="C125" s="69"/>
      <c r="D125" s="69"/>
      <c r="E125" s="71"/>
      <c r="F125" s="71"/>
    </row>
    <row r="126" spans="2:6" ht="13.5">
      <c r="B126" s="25" t="s">
        <v>131</v>
      </c>
      <c r="C126" s="69"/>
      <c r="D126" s="69"/>
      <c r="E126" s="71"/>
      <c r="F126" s="71"/>
    </row>
    <row r="127" spans="2:6" ht="13.5">
      <c r="B127" s="25" t="s">
        <v>132</v>
      </c>
      <c r="C127" s="69"/>
      <c r="D127" s="69"/>
      <c r="E127" s="71"/>
      <c r="F127" s="71"/>
    </row>
    <row r="128" spans="2:6" ht="13.5">
      <c r="B128" s="25" t="s">
        <v>133</v>
      </c>
      <c r="C128" s="69"/>
      <c r="D128" s="69"/>
      <c r="E128" s="71"/>
      <c r="F128" s="71"/>
    </row>
    <row r="129" spans="2:6" ht="22.5">
      <c r="B129" s="25" t="s">
        <v>134</v>
      </c>
      <c r="C129" s="69">
        <v>61984</v>
      </c>
      <c r="D129" s="69">
        <v>61984</v>
      </c>
      <c r="E129" s="69">
        <v>93351</v>
      </c>
      <c r="F129" s="69">
        <v>93351</v>
      </c>
    </row>
    <row r="130" spans="2:6" ht="13.5">
      <c r="B130" s="25" t="s">
        <v>135</v>
      </c>
      <c r="C130" s="69"/>
      <c r="D130" s="69"/>
      <c r="E130" s="68"/>
      <c r="F130" s="68"/>
    </row>
    <row r="131" spans="2:6" ht="13.5">
      <c r="B131" s="25" t="s">
        <v>136</v>
      </c>
      <c r="C131" s="69">
        <v>45</v>
      </c>
      <c r="D131" s="69">
        <v>45</v>
      </c>
      <c r="E131" s="69">
        <v>56</v>
      </c>
      <c r="F131" s="69">
        <v>56</v>
      </c>
    </row>
    <row r="132" spans="2:6" ht="27">
      <c r="B132" s="67" t="s">
        <v>137</v>
      </c>
      <c r="C132" s="68">
        <v>-3</v>
      </c>
      <c r="D132" s="68">
        <v>-3</v>
      </c>
      <c r="E132" s="68"/>
      <c r="F132" s="68"/>
    </row>
    <row r="133" spans="2:6" ht="13.5">
      <c r="B133" s="25" t="s">
        <v>138</v>
      </c>
      <c r="C133" s="68"/>
      <c r="D133" s="68"/>
      <c r="E133" s="68"/>
      <c r="F133" s="68"/>
    </row>
    <row r="134" spans="2:6" ht="22.5">
      <c r="B134" s="25" t="s">
        <v>139</v>
      </c>
      <c r="C134" s="69"/>
      <c r="D134" s="69"/>
      <c r="E134" s="69"/>
      <c r="F134" s="69"/>
    </row>
    <row r="135" spans="2:6" ht="22.5">
      <c r="B135" s="25" t="s">
        <v>140</v>
      </c>
      <c r="C135" s="69"/>
      <c r="D135" s="69"/>
      <c r="E135" s="69"/>
      <c r="F135" s="69"/>
    </row>
    <row r="136" spans="2:6" ht="22.5">
      <c r="B136" s="25" t="s">
        <v>141</v>
      </c>
      <c r="C136" s="69"/>
      <c r="D136" s="69"/>
      <c r="E136" s="69"/>
      <c r="F136" s="69"/>
    </row>
    <row r="137" spans="2:6" ht="22.5">
      <c r="B137" s="25" t="s">
        <v>142</v>
      </c>
      <c r="C137" s="69"/>
      <c r="D137" s="69"/>
      <c r="E137" s="69"/>
      <c r="F137" s="69"/>
    </row>
    <row r="138" spans="2:6" ht="13.5">
      <c r="B138" s="25" t="s">
        <v>143</v>
      </c>
      <c r="C138" s="69"/>
      <c r="D138" s="69"/>
      <c r="E138" s="69"/>
      <c r="F138" s="69"/>
    </row>
    <row r="139" spans="2:6" ht="13.5">
      <c r="B139" s="25" t="s">
        <v>144</v>
      </c>
      <c r="C139" s="69"/>
      <c r="D139" s="69"/>
      <c r="E139" s="69"/>
      <c r="F139" s="69"/>
    </row>
    <row r="140" spans="2:6" ht="13.5">
      <c r="B140" s="25" t="s">
        <v>145</v>
      </c>
      <c r="C140" s="69"/>
      <c r="D140" s="69"/>
      <c r="E140" s="69"/>
      <c r="F140" s="69"/>
    </row>
    <row r="141" spans="2:6" ht="13.5">
      <c r="B141" s="25" t="s">
        <v>146</v>
      </c>
      <c r="C141" s="69">
        <v>3</v>
      </c>
      <c r="D141" s="69">
        <v>3</v>
      </c>
      <c r="E141" s="69"/>
      <c r="F141" s="69"/>
    </row>
    <row r="142" spans="2:6" ht="13.5">
      <c r="B142" s="25" t="s">
        <v>147</v>
      </c>
      <c r="C142" s="69"/>
      <c r="D142" s="69"/>
      <c r="E142" s="69"/>
      <c r="F142" s="69"/>
    </row>
    <row r="143" spans="2:6" ht="22.5">
      <c r="B143" s="25" t="s">
        <v>148</v>
      </c>
      <c r="C143" s="69"/>
      <c r="D143" s="69"/>
      <c r="E143" s="69"/>
      <c r="F143" s="69"/>
    </row>
    <row r="144" spans="2:6" ht="22.5">
      <c r="B144" s="25" t="s">
        <v>149</v>
      </c>
      <c r="C144" s="69"/>
      <c r="D144" s="69"/>
      <c r="E144" s="69"/>
      <c r="F144" s="69"/>
    </row>
    <row r="145" spans="2:6" ht="22.5">
      <c r="B145" s="25" t="s">
        <v>150</v>
      </c>
      <c r="C145" s="69"/>
      <c r="D145" s="69"/>
      <c r="E145" s="69"/>
      <c r="F145" s="69"/>
    </row>
    <row r="146" spans="2:6" ht="13.5">
      <c r="B146" s="25" t="s">
        <v>151</v>
      </c>
      <c r="C146" s="69"/>
      <c r="D146" s="69"/>
      <c r="E146" s="69"/>
      <c r="F146" s="69"/>
    </row>
    <row r="147" spans="2:6" ht="13.5">
      <c r="B147" s="25" t="s">
        <v>152</v>
      </c>
      <c r="C147" s="69"/>
      <c r="D147" s="69"/>
      <c r="E147" s="69"/>
      <c r="F147" s="69"/>
    </row>
    <row r="148" spans="2:6" ht="22.5">
      <c r="B148" s="25" t="s">
        <v>153</v>
      </c>
      <c r="C148" s="69">
        <v>3</v>
      </c>
      <c r="D148" s="69">
        <v>3</v>
      </c>
      <c r="E148" s="69"/>
      <c r="F148" s="69"/>
    </row>
    <row r="149" spans="2:6" ht="22.5">
      <c r="B149" s="25" t="s">
        <v>154</v>
      </c>
      <c r="C149" s="69"/>
      <c r="D149" s="69"/>
      <c r="E149" s="69"/>
      <c r="F149" s="69"/>
    </row>
    <row r="150" spans="2:6" ht="13.5">
      <c r="B150" s="25" t="s">
        <v>155</v>
      </c>
      <c r="C150" s="69"/>
      <c r="D150" s="69"/>
      <c r="E150" s="69"/>
      <c r="F150" s="69"/>
    </row>
    <row r="151" spans="2:6" ht="22.5">
      <c r="B151" s="25" t="s">
        <v>156</v>
      </c>
      <c r="C151" s="69"/>
      <c r="D151" s="69"/>
      <c r="E151" s="69"/>
      <c r="F151" s="69"/>
    </row>
    <row r="152" spans="2:6" ht="13.5">
      <c r="B152" s="25" t="s">
        <v>157</v>
      </c>
      <c r="C152" s="69"/>
      <c r="D152" s="69"/>
      <c r="E152" s="69"/>
      <c r="F152" s="69"/>
    </row>
    <row r="153" spans="2:6" ht="13.5">
      <c r="B153" s="25" t="s">
        <v>158</v>
      </c>
      <c r="C153" s="69"/>
      <c r="D153" s="69"/>
      <c r="E153" s="69"/>
      <c r="F153" s="69"/>
    </row>
    <row r="154" spans="2:6" ht="25.5" customHeight="1">
      <c r="B154" s="67" t="s">
        <v>159</v>
      </c>
      <c r="C154" s="68">
        <v>-2201</v>
      </c>
      <c r="D154" s="68">
        <v>-2201</v>
      </c>
      <c r="E154" s="68">
        <v>8474</v>
      </c>
      <c r="F154" s="68">
        <v>8474</v>
      </c>
    </row>
    <row r="155" spans="2:6" ht="13.5">
      <c r="B155" s="25" t="s">
        <v>160</v>
      </c>
      <c r="C155" s="68">
        <v>-2201</v>
      </c>
      <c r="D155" s="68">
        <v>-2201</v>
      </c>
      <c r="E155" s="68">
        <v>8474</v>
      </c>
      <c r="F155" s="68">
        <v>8474</v>
      </c>
    </row>
    <row r="156" spans="2:6" ht="22.5">
      <c r="B156" s="25" t="s">
        <v>161</v>
      </c>
      <c r="C156" s="68"/>
      <c r="D156" s="68"/>
      <c r="E156" s="69"/>
      <c r="F156" s="69"/>
    </row>
    <row r="157" spans="2:6" ht="13.5">
      <c r="B157" s="25" t="s">
        <v>162</v>
      </c>
      <c r="C157" s="69">
        <v>8138</v>
      </c>
      <c r="D157" s="69">
        <v>8138</v>
      </c>
      <c r="E157" s="69">
        <v>1121</v>
      </c>
      <c r="F157" s="69">
        <v>1121</v>
      </c>
    </row>
    <row r="158" spans="2:6" ht="13.5">
      <c r="B158" s="25" t="s">
        <v>163</v>
      </c>
      <c r="C158" s="69">
        <v>5937</v>
      </c>
      <c r="D158" s="69">
        <v>5937</v>
      </c>
      <c r="E158" s="69">
        <v>9595</v>
      </c>
      <c r="F158" s="69">
        <v>9595</v>
      </c>
    </row>
    <row r="159" spans="2:6" ht="6" customHeight="1">
      <c r="B159" s="50"/>
      <c r="C159" s="31"/>
      <c r="D159" s="31"/>
      <c r="E159" s="31"/>
      <c r="F159" s="31"/>
    </row>
    <row r="160" spans="2:6" ht="40.5">
      <c r="B160" s="54" t="s">
        <v>164</v>
      </c>
      <c r="C160" s="37" t="s">
        <v>21</v>
      </c>
      <c r="D160" s="37" t="s">
        <v>165</v>
      </c>
      <c r="E160" s="37" t="s">
        <v>23</v>
      </c>
      <c r="F160" s="37" t="s">
        <v>166</v>
      </c>
    </row>
    <row r="161" spans="2:6" ht="12">
      <c r="B161" s="25" t="s">
        <v>167</v>
      </c>
      <c r="C161" s="31"/>
      <c r="D161" s="31"/>
      <c r="E161" s="31"/>
      <c r="F161" s="31"/>
    </row>
    <row r="162" spans="2:6" ht="21.75" customHeight="1">
      <c r="B162" s="25" t="s">
        <v>168</v>
      </c>
      <c r="C162" s="31">
        <v>500</v>
      </c>
      <c r="D162" s="31">
        <v>500</v>
      </c>
      <c r="E162" s="31">
        <v>700</v>
      </c>
      <c r="F162" s="31">
        <v>700</v>
      </c>
    </row>
    <row r="163" spans="2:6" ht="12">
      <c r="B163" s="25" t="s">
        <v>169</v>
      </c>
      <c r="C163" s="31" t="s">
        <v>170</v>
      </c>
      <c r="D163" s="31" t="s">
        <v>170</v>
      </c>
      <c r="E163" s="31" t="s">
        <v>170</v>
      </c>
      <c r="F163" s="31" t="s">
        <v>170</v>
      </c>
    </row>
    <row r="164" spans="2:6" ht="12">
      <c r="B164" s="25" t="s">
        <v>171</v>
      </c>
      <c r="C164" s="31" t="s">
        <v>170</v>
      </c>
      <c r="D164" s="31" t="s">
        <v>170</v>
      </c>
      <c r="E164" s="31" t="s">
        <v>170</v>
      </c>
      <c r="F164" s="31" t="s">
        <v>170</v>
      </c>
    </row>
    <row r="165" spans="2:6" ht="12">
      <c r="B165" s="25" t="s">
        <v>172</v>
      </c>
      <c r="C165" s="31" t="s">
        <v>170</v>
      </c>
      <c r="D165" s="31" t="s">
        <v>170</v>
      </c>
      <c r="E165" s="31" t="s">
        <v>170</v>
      </c>
      <c r="F165" s="31" t="s">
        <v>170</v>
      </c>
    </row>
    <row r="166" spans="2:6" ht="12">
      <c r="B166" s="25" t="s">
        <v>173</v>
      </c>
      <c r="C166" s="31" t="s">
        <v>170</v>
      </c>
      <c r="D166" s="31" t="s">
        <v>170</v>
      </c>
      <c r="E166" s="31" t="s">
        <v>170</v>
      </c>
      <c r="F166" s="31" t="s">
        <v>170</v>
      </c>
    </row>
    <row r="167" spans="2:6" ht="12">
      <c r="B167" s="25" t="s">
        <v>174</v>
      </c>
      <c r="C167" s="31"/>
      <c r="D167" s="31"/>
      <c r="E167" s="31"/>
      <c r="F167" s="31"/>
    </row>
    <row r="168" spans="2:6" ht="12">
      <c r="B168" s="25" t="s">
        <v>174</v>
      </c>
      <c r="C168" s="31"/>
      <c r="D168" s="31"/>
      <c r="E168" s="31"/>
      <c r="F168" s="31"/>
    </row>
    <row r="169" spans="2:6" ht="12">
      <c r="B169" s="25" t="s">
        <v>174</v>
      </c>
      <c r="C169" s="31"/>
      <c r="D169" s="31"/>
      <c r="E169" s="31"/>
      <c r="F169" s="31"/>
    </row>
    <row r="170" spans="2:6" ht="12">
      <c r="B170" s="25" t="s">
        <v>174</v>
      </c>
      <c r="C170" s="31"/>
      <c r="D170" s="31"/>
      <c r="E170" s="31"/>
      <c r="F170" s="31"/>
    </row>
    <row r="171" spans="2:6" ht="12">
      <c r="B171" s="25" t="s">
        <v>174</v>
      </c>
      <c r="C171" s="31"/>
      <c r="D171" s="31"/>
      <c r="E171" s="31"/>
      <c r="F171" s="31"/>
    </row>
    <row r="172" spans="2:6" ht="12">
      <c r="B172" s="25" t="s">
        <v>175</v>
      </c>
      <c r="C172" s="31">
        <v>500</v>
      </c>
      <c r="D172" s="31">
        <v>500</v>
      </c>
      <c r="E172" s="31">
        <v>700</v>
      </c>
      <c r="F172" s="31">
        <v>700</v>
      </c>
    </row>
    <row r="173" ht="12">
      <c r="B173" s="72"/>
    </row>
    <row r="174" ht="12">
      <c r="B174" s="72"/>
    </row>
    <row r="175" ht="12">
      <c r="B175" s="72"/>
    </row>
    <row r="176" ht="12">
      <c r="B176" s="72"/>
    </row>
    <row r="177" ht="12">
      <c r="B177" s="72"/>
    </row>
    <row r="178" ht="12">
      <c r="B178" s="72"/>
    </row>
    <row r="179" ht="12">
      <c r="B179" s="72"/>
    </row>
    <row r="180" ht="12">
      <c r="B180" s="72"/>
    </row>
    <row r="181" ht="12">
      <c r="B181" s="72"/>
    </row>
    <row r="182" ht="12">
      <c r="B182" s="72"/>
    </row>
    <row r="183" ht="12">
      <c r="B183" s="72"/>
    </row>
    <row r="184" ht="12">
      <c r="B184" s="72"/>
    </row>
    <row r="185" ht="12">
      <c r="B185" s="72"/>
    </row>
    <row r="186" ht="12">
      <c r="B186" s="72"/>
    </row>
    <row r="187" ht="12">
      <c r="B187" s="72"/>
    </row>
    <row r="188" ht="12">
      <c r="B188" s="72"/>
    </row>
    <row r="189" ht="12">
      <c r="B189" s="72"/>
    </row>
    <row r="190" ht="12">
      <c r="B190" s="72"/>
    </row>
    <row r="191" ht="12">
      <c r="B191" s="72"/>
    </row>
    <row r="192" ht="12">
      <c r="B192" s="72"/>
    </row>
    <row r="193" ht="12">
      <c r="B193" s="72"/>
    </row>
    <row r="194" ht="12">
      <c r="B194" s="72"/>
    </row>
    <row r="195" ht="12">
      <c r="B195" s="72"/>
    </row>
    <row r="196" ht="12">
      <c r="B196" s="72"/>
    </row>
    <row r="197" ht="12">
      <c r="B197" s="72"/>
    </row>
    <row r="198" ht="12">
      <c r="B198" s="72"/>
    </row>
    <row r="199" ht="12">
      <c r="B199" s="72"/>
    </row>
    <row r="200" ht="12">
      <c r="B200" s="72"/>
    </row>
    <row r="201" ht="12">
      <c r="B201" s="72"/>
    </row>
    <row r="202" ht="12">
      <c r="B202" s="72"/>
    </row>
    <row r="203" ht="12">
      <c r="B203" s="72"/>
    </row>
    <row r="204" ht="12">
      <c r="B204" s="72"/>
    </row>
    <row r="205" ht="12">
      <c r="B205" s="72"/>
    </row>
    <row r="206" ht="12">
      <c r="B206" s="72"/>
    </row>
    <row r="207" ht="12">
      <c r="B207" s="72"/>
    </row>
    <row r="208" ht="12">
      <c r="B208" s="72"/>
    </row>
    <row r="209" ht="12">
      <c r="B209" s="72"/>
    </row>
    <row r="210" s="10" customFormat="1" ht="12.75"/>
    <row r="211" s="10" customFormat="1" ht="12.75"/>
    <row r="212" s="10" customFormat="1" ht="12.75"/>
    <row r="213" s="10" customFormat="1" ht="12.75"/>
    <row r="214" s="10" customFormat="1" ht="12.75"/>
    <row r="215" s="10" customFormat="1" ht="12.75"/>
    <row r="216" s="10" customFormat="1" ht="12.75"/>
    <row r="217" ht="12">
      <c r="B217" s="72"/>
    </row>
    <row r="219" ht="12">
      <c r="B219" s="50"/>
    </row>
    <row r="220" ht="12">
      <c r="B220" s="72"/>
    </row>
    <row r="221" ht="12">
      <c r="B221" s="72"/>
    </row>
    <row r="222" ht="12">
      <c r="B222" s="72"/>
    </row>
    <row r="223" ht="12">
      <c r="B223" s="72"/>
    </row>
    <row r="224" ht="12">
      <c r="B224" s="72"/>
    </row>
    <row r="225" ht="12">
      <c r="B225" s="72"/>
    </row>
    <row r="226" s="10" customFormat="1" ht="12.75">
      <c r="B226" s="77"/>
    </row>
    <row r="227" s="10" customFormat="1" ht="12.75">
      <c r="B227" s="5"/>
    </row>
    <row r="228" s="10" customFormat="1" ht="12.75">
      <c r="B228" s="5"/>
    </row>
    <row r="229" s="10" customFormat="1" ht="12.75">
      <c r="B229" s="5"/>
    </row>
    <row r="230" s="10" customFormat="1" ht="12.75">
      <c r="B230" s="5"/>
    </row>
    <row r="231" s="10" customFormat="1" ht="12.75">
      <c r="B231" s="5"/>
    </row>
    <row r="232" s="10" customFormat="1" ht="12.75">
      <c r="B232" s="77"/>
    </row>
    <row r="233" ht="12">
      <c r="B233" s="72"/>
    </row>
    <row r="246" spans="2:7" ht="12.75">
      <c r="B246" s="73" t="s">
        <v>182</v>
      </c>
      <c r="C246" s="10"/>
      <c r="D246" s="10"/>
      <c r="E246" s="73" t="s">
        <v>185</v>
      </c>
      <c r="F246" s="10"/>
      <c r="G246" s="10"/>
    </row>
    <row r="247" spans="2:7" ht="12.75">
      <c r="B247" s="73" t="s">
        <v>183</v>
      </c>
      <c r="C247" s="10"/>
      <c r="D247" s="10"/>
      <c r="E247" s="73" t="s">
        <v>176</v>
      </c>
      <c r="F247" s="10"/>
      <c r="G247" s="10"/>
    </row>
    <row r="248" spans="2:7" ht="12.75">
      <c r="B248" s="5"/>
      <c r="C248" s="10"/>
      <c r="D248" s="10"/>
      <c r="E248" s="5"/>
      <c r="F248" s="10"/>
      <c r="G248" s="10"/>
    </row>
    <row r="249" spans="2:7" ht="12.75">
      <c r="B249" s="74" t="s">
        <v>177</v>
      </c>
      <c r="C249" s="10"/>
      <c r="D249" s="10"/>
      <c r="E249" s="74" t="s">
        <v>186</v>
      </c>
      <c r="F249" s="10"/>
      <c r="G249" s="10"/>
    </row>
    <row r="250" spans="2:7" ht="12.75">
      <c r="B250" s="74" t="s">
        <v>178</v>
      </c>
      <c r="C250" s="10"/>
      <c r="D250" s="10"/>
      <c r="E250" s="74" t="s">
        <v>179</v>
      </c>
      <c r="F250" s="10"/>
      <c r="G250" s="10"/>
    </row>
    <row r="251" spans="2:7" ht="12.75">
      <c r="B251" s="5"/>
      <c r="C251" s="10"/>
      <c r="D251" s="10"/>
      <c r="E251" s="5"/>
      <c r="F251" s="10"/>
      <c r="G251" s="10"/>
    </row>
    <row r="252" spans="2:7" ht="12.75">
      <c r="B252" s="75" t="s">
        <v>184</v>
      </c>
      <c r="C252" s="10"/>
      <c r="D252" s="10"/>
      <c r="E252" s="75" t="s">
        <v>184</v>
      </c>
      <c r="F252" s="10"/>
      <c r="G252" s="10"/>
    </row>
  </sheetData>
  <printOptions horizontalCentered="1"/>
  <pageMargins left="0.7874015748031497" right="0.7874015748031497" top="0.984251968503937" bottom="0.984251968503937" header="0.5118110236220472" footer="0.5118110236220472"/>
  <pageSetup horizontalDpi="300" verticalDpi="300" orientation="portrait" paperSize="9" scale="75" r:id="rId2"/>
  <headerFooter alignWithMargins="0">
    <oddHeader>&amp;L&amp;"Arial CE,Pogrubiony"P.C. "Jutrzenka" S.A.
SA-Q I / 2000</oddHeader>
    <oddFooter>&amp;CKomisja Papierów Wartościowych i Giełd&amp;RStrona &amp;P</oddFooter>
  </headerFooter>
  <rowBreaks count="1" manualBreakCount="1">
    <brk id="173" max="6"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"Jutrzenka"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Bogusław Grzywacz</dc:creator>
  <cp:keywords/>
  <dc:description/>
  <cp:lastModifiedBy>Bogusław Grzywacz</cp:lastModifiedBy>
  <cp:lastPrinted>2000-04-28T11:06:14Z</cp:lastPrinted>
  <dcterms:created xsi:type="dcterms:W3CDTF">2000-04-28T10:01:17Z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