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30" firstSheet="21" activeTab="23"/>
  </bookViews>
  <sheets>
    <sheet name="1)Bilans WBK F&amp;L" sheetId="1" r:id="rId1"/>
    <sheet name="1)Rachunek WBK F&amp;L" sheetId="2" r:id="rId2"/>
    <sheet name="1)Przepływy WBK F&amp;L" sheetId="3" r:id="rId3"/>
    <sheet name="2)Bilans WBK - CU 98" sheetId="4" r:id="rId4"/>
    <sheet name="2)Rachunek WBK - CU 98" sheetId="5" r:id="rId5"/>
    <sheet name="2)Przepływy WBK CU" sheetId="6" r:id="rId6"/>
    <sheet name="3)Nieruchomości Bilans" sheetId="7" r:id="rId7"/>
    <sheet name="3)Przepływy Nieruchomości" sheetId="8" r:id="rId8"/>
    <sheet name="3) Nieruchomości Rachunek" sheetId="9" r:id="rId9"/>
    <sheet name="4)Bilans LWW" sheetId="10" r:id="rId10"/>
    <sheet name="4)Rachunek LWW" sheetId="11" r:id="rId11"/>
    <sheet name="5)Bilans Polsoft " sheetId="12" r:id="rId12"/>
    <sheet name="5)Rachunek Polsoft" sheetId="13" r:id="rId13"/>
    <sheet name="6) Bilans Fund" sheetId="14" r:id="rId14"/>
    <sheet name="6) Rachunek Fund" sheetId="15" r:id="rId15"/>
    <sheet name="6) Przepływy Fund" sheetId="16" r:id="rId16"/>
    <sheet name="7)Asset-bil-98" sheetId="17" r:id="rId17"/>
    <sheet name="7)rachunek Asset" sheetId="18" r:id="rId18"/>
    <sheet name="7) Przepływy Asset" sheetId="19" r:id="rId19"/>
    <sheet name="8) Agrotechma Bil" sheetId="20" r:id="rId20"/>
    <sheet name="8) Agrotechma - rach" sheetId="21" r:id="rId21"/>
    <sheet name="9) EUROAD Leasing -BILANS" sheetId="22" r:id="rId22"/>
    <sheet name="9) Rachunek EUROAD06-99" sheetId="23" r:id="rId23"/>
    <sheet name="10) Nota _Bilans maj" sheetId="24" r:id="rId24"/>
  </sheets>
  <externalReferences>
    <externalReference r:id="rId27"/>
  </externalReferences>
  <definedNames>
    <definedName name="_Order1" hidden="1">0</definedName>
    <definedName name="_Order2" hidden="1">0</definedName>
    <definedName name="_xlnm.Print_Area" localSheetId="0">'1)Bilans WBK F&amp;L'!$B$1:$E$39</definedName>
    <definedName name="_xlnm.Print_Area" localSheetId="2">'1)Przepływy WBK F&amp;L'!$A$2:$G$48</definedName>
    <definedName name="_xlnm.Print_Area" localSheetId="1">'1)Rachunek WBK F&amp;L'!$B$2:$E$51</definedName>
    <definedName name="_xlnm.Print_Area" localSheetId="23">'10) Nota _Bilans maj'!$B$2:$E$38</definedName>
    <definedName name="_xlnm.Print_Area" localSheetId="3">'2)Bilans WBK - CU 98'!$B$3:$F$37</definedName>
    <definedName name="_xlnm.Print_Area" localSheetId="5">'2)Przepływy WBK CU'!$A$1:$D$49</definedName>
    <definedName name="_xlnm.Print_Area" localSheetId="4">'2)Rachunek WBK - CU 98'!$A$2:$F$52</definedName>
    <definedName name="_xlnm.Print_Area" localSheetId="8">'3) Nieruchomości Rachunek'!$B$1:$F$52</definedName>
    <definedName name="_xlnm.Print_Area" localSheetId="6">'3)Nieruchomości Bilans'!$B$2:$F$37</definedName>
    <definedName name="_xlnm.Print_Area" localSheetId="7">'3)Przepływy Nieruchomości'!$A$1:$C$48</definedName>
    <definedName name="_xlnm.Print_Area" localSheetId="9">'4)Bilans LWW'!$B$3:$F$37</definedName>
    <definedName name="_xlnm.Print_Area" localSheetId="10">'4)Rachunek LWW'!$B$2:$F$52</definedName>
    <definedName name="_xlnm.Print_Area" localSheetId="11">'5)Bilans Polsoft '!$B$1:$F$37</definedName>
    <definedName name="_xlnm.Print_Area" localSheetId="12">'5)Rachunek Polsoft'!$B$2:$F$52</definedName>
    <definedName name="_xlnm.Print_Area" localSheetId="13">'6) Bilans Fund'!$B$3:$F$37</definedName>
    <definedName name="_xlnm.Print_Area" localSheetId="15">'6) Przepływy Fund'!$A$2:$D$48</definedName>
    <definedName name="_xlnm.Print_Area" localSheetId="14">'6) Rachunek Fund'!$B$1:$F$51</definedName>
    <definedName name="_xlnm.Print_Area" localSheetId="18">'7) Przepływy Asset'!$B$1:$H$80</definedName>
    <definedName name="_xlnm.Print_Area" localSheetId="16">'7)Asset-bil-98'!$D$3:$F$54</definedName>
    <definedName name="_xlnm.Print_Area" localSheetId="17">'7)rachunek Asset'!$A$2:$C$46</definedName>
    <definedName name="_xlnm.Print_Area" localSheetId="20">'8) Agrotechma - rach'!$A$1:$E$51</definedName>
    <definedName name="_xlnm.Print_Area" localSheetId="19">'8) Agrotechma Bil'!$B$3:$E$37</definedName>
    <definedName name="_xlnm.Print_Area" localSheetId="21">'9) EUROAD Leasing -BILANS'!$B$2:$E$38</definedName>
    <definedName name="_xlnm.Print_Area" localSheetId="22">'9) Rachunek EUROAD06-99'!$B$1:$F$46</definedName>
  </definedNames>
  <calcPr fullCalcOnLoad="1"/>
</workbook>
</file>

<file path=xl/sharedStrings.xml><?xml version="1.0" encoding="utf-8"?>
<sst xmlns="http://schemas.openxmlformats.org/spreadsheetml/2006/main" count="2673" uniqueCount="473">
  <si>
    <t>(przed weryfikacją)</t>
  </si>
  <si>
    <t>tys.zł</t>
  </si>
  <si>
    <t>Aktywa</t>
  </si>
  <si>
    <t>31.12.98</t>
  </si>
  <si>
    <t>A.</t>
  </si>
  <si>
    <t xml:space="preserve"> Majątek trwały</t>
  </si>
  <si>
    <t>I</t>
  </si>
  <si>
    <t>Wartości niematerialne i prawne</t>
  </si>
  <si>
    <t>II</t>
  </si>
  <si>
    <t>Rzeczowy majątek trwały</t>
  </si>
  <si>
    <t>III</t>
  </si>
  <si>
    <t>Finansowy majątek trwały</t>
  </si>
  <si>
    <t>IV</t>
  </si>
  <si>
    <t>Należności długoterminowe</t>
  </si>
  <si>
    <t>B.</t>
  </si>
  <si>
    <t>Majątek obrotowy</t>
  </si>
  <si>
    <t>Zapasy</t>
  </si>
  <si>
    <t>Należności i roszczenia</t>
  </si>
  <si>
    <t>Papiery wartościowe przeznaczone do obrotu</t>
  </si>
  <si>
    <t>Środki pieniężne</t>
  </si>
  <si>
    <t>C.</t>
  </si>
  <si>
    <t>Rozliczenia międzyokresowe</t>
  </si>
  <si>
    <t>Suma aktywów</t>
  </si>
  <si>
    <t>Pasywa</t>
  </si>
  <si>
    <t xml:space="preserve"> Kapitał (fundusz) własny</t>
  </si>
  <si>
    <t>Kapitał podstawowy</t>
  </si>
  <si>
    <t xml:space="preserve">Należne,  lecz nie wniesione wkłady na poczet kapitału podstawowego ( wielkość ujemna) </t>
  </si>
  <si>
    <t>Kapitał zapasowy</t>
  </si>
  <si>
    <t>Kapitał rezerwowy z aktualizacji wyceny</t>
  </si>
  <si>
    <t>V</t>
  </si>
  <si>
    <t>Pozostałe kapitały rezerwowe</t>
  </si>
  <si>
    <t>VI</t>
  </si>
  <si>
    <t>Nie podzielony wynik finansowy z lat ubiegłych</t>
  </si>
  <si>
    <t>VII</t>
  </si>
  <si>
    <t>Wynik finansowy netto roku obrotowego</t>
  </si>
  <si>
    <t>Rezerwy</t>
  </si>
  <si>
    <t>Zobowiązania długoterminowe</t>
  </si>
  <si>
    <t>D.</t>
  </si>
  <si>
    <t>Zobowiązania krótkoterminowe i fundusze specjalne</t>
  </si>
  <si>
    <t>Zobowiązania krótkoterminowe</t>
  </si>
  <si>
    <t>Fundusze specjalne</t>
  </si>
  <si>
    <t>E.</t>
  </si>
  <si>
    <t>Rozliczenia międzyokresowe i przychody przyszłych okresów</t>
  </si>
  <si>
    <t>Suma pasywów</t>
  </si>
  <si>
    <t>Koszty i Straty</t>
  </si>
  <si>
    <t>Koszty działalności operacyjnej</t>
  </si>
  <si>
    <t>Wartość sprzedanych towarów i materiałów</t>
  </si>
  <si>
    <t>Zużycie materiałów i energii</t>
  </si>
  <si>
    <t>Usługi obce</t>
  </si>
  <si>
    <t>Podatki i opłaty</t>
  </si>
  <si>
    <t>Wynagrodzenia</t>
  </si>
  <si>
    <t>Świadczenia na rzecz pracowników</t>
  </si>
  <si>
    <t>Amortyzacja</t>
  </si>
  <si>
    <t>VIII</t>
  </si>
  <si>
    <t>Pozostałe</t>
  </si>
  <si>
    <t>Zysk ze sprzedaży</t>
  </si>
  <si>
    <t>Pozostałe koszty operacyjne</t>
  </si>
  <si>
    <t>Wartość sprzedanych składników majątku trwałego</t>
  </si>
  <si>
    <t>Zysk na działalności operacyjnej</t>
  </si>
  <si>
    <t>Koszty finansowe</t>
  </si>
  <si>
    <t>Odpisy aktualizujące wartość finansowego majątku trwałego oraz krótkoterminowych papierów wartościowych</t>
  </si>
  <si>
    <t>Odsetki do zapłacenia</t>
  </si>
  <si>
    <t>F.</t>
  </si>
  <si>
    <t>Zysk brutto na działalności gospodarczej</t>
  </si>
  <si>
    <t>G.</t>
  </si>
  <si>
    <t>Straty nadzwyczajne</t>
  </si>
  <si>
    <t>H.</t>
  </si>
  <si>
    <t>Zysk brutto</t>
  </si>
  <si>
    <t>I.</t>
  </si>
  <si>
    <t>Obowiązkowe obciążenia wyniku finansowego</t>
  </si>
  <si>
    <t>Podatek dochodowy od osób prawnych lub osób fizycznych</t>
  </si>
  <si>
    <t>Pozostałe obowiązkowe obciążenia</t>
  </si>
  <si>
    <t>J.</t>
  </si>
  <si>
    <t>Zysk netto</t>
  </si>
  <si>
    <t>Przychody i zyski</t>
  </si>
  <si>
    <t>Przychody ze sprzedaży i zrównane z nimi</t>
  </si>
  <si>
    <t>Przychód ze sprzedaży produktów</t>
  </si>
  <si>
    <t>Zmiana stanu produktów (zwiększenie - wartość dodatnia, zmniejszenie wartość ujemna)</t>
  </si>
  <si>
    <t>Przychód ze sprzedaży towarów i materiałów</t>
  </si>
  <si>
    <t>Koszt wytworzenia świadczeń na własne potrzeby jednostki</t>
  </si>
  <si>
    <t>Strata ze sprzedaży</t>
  </si>
  <si>
    <t>Pozostałe przychody  operacyjne</t>
  </si>
  <si>
    <t>Przychody ze sprzedaży składników majątku trwałego</t>
  </si>
  <si>
    <t>Dotacje</t>
  </si>
  <si>
    <t>Pozostałe przychody operacyjne</t>
  </si>
  <si>
    <t>Strata na działalności operacyjnej</t>
  </si>
  <si>
    <t>Przychody finansowe</t>
  </si>
  <si>
    <t>Dywidendy z tytułu udziałów</t>
  </si>
  <si>
    <t>Odsetki uzyskane</t>
  </si>
  <si>
    <t>Strata brutto na działalności gospodarczej</t>
  </si>
  <si>
    <t>Zyski nadzwyczajne</t>
  </si>
  <si>
    <t>Strata brutto</t>
  </si>
  <si>
    <t>Strata netto</t>
  </si>
  <si>
    <t>Przepływy środków pieniężnych z działalności operacyjnej</t>
  </si>
  <si>
    <t>Wynik finansowy netto (zysk/strata)</t>
  </si>
  <si>
    <t>II.</t>
  </si>
  <si>
    <t>Korekty o pozycje:</t>
  </si>
  <si>
    <t>1.</t>
  </si>
  <si>
    <t xml:space="preserve"> Amortyzacja</t>
  </si>
  <si>
    <t>2.</t>
  </si>
  <si>
    <t xml:space="preserve"> Zyski/Straty z tytułu różnic kursowych walut</t>
  </si>
  <si>
    <t>3.</t>
  </si>
  <si>
    <t xml:space="preserve"> Odsetki i dywidendy otrzymane i zapłacone</t>
  </si>
  <si>
    <t>4.</t>
  </si>
  <si>
    <t xml:space="preserve"> Rezerwy na należności</t>
  </si>
  <si>
    <t>5.</t>
  </si>
  <si>
    <t xml:space="preserve"> Inne rezerwy</t>
  </si>
  <si>
    <t>6.</t>
  </si>
  <si>
    <t xml:space="preserve"> Podatek dochodowy od zysku brutto</t>
  </si>
  <si>
    <t>7.</t>
  </si>
  <si>
    <t xml:space="preserve"> Podatek dochodowy zapłacony</t>
  </si>
  <si>
    <t>-</t>
  </si>
  <si>
    <t>8.</t>
  </si>
  <si>
    <t xml:space="preserve"> Wynik na sprzedaży i likwidacji składników działalności inwestycyjnej</t>
  </si>
  <si>
    <t>9.</t>
  </si>
  <si>
    <t xml:space="preserve"> Zmiana stanu zapasów</t>
  </si>
  <si>
    <t>10.</t>
  </si>
  <si>
    <t xml:space="preserve"> Zmiana stanu należności i roszczeń</t>
  </si>
  <si>
    <t>11.</t>
  </si>
  <si>
    <t xml:space="preserve"> Zmiana stanu zobowiązań krótkoterminowych(z wyjątkiem pożyczek i kredytów) oraz funduszów specjalnych</t>
  </si>
  <si>
    <t>12.</t>
  </si>
  <si>
    <t xml:space="preserve"> Zmiana stanu rozliczeń międzyokresowych</t>
  </si>
  <si>
    <t>13.</t>
  </si>
  <si>
    <t xml:space="preserve"> Zmiana stanu przychodów przyszłych okresów</t>
  </si>
  <si>
    <t>14.</t>
  </si>
  <si>
    <t xml:space="preserve"> Pozostałe pozycje</t>
  </si>
  <si>
    <t>III.</t>
  </si>
  <si>
    <t xml:space="preserve"> Środki pieniężne netto z działalności operacyjnej </t>
  </si>
  <si>
    <t xml:space="preserve"> Przepływy środków pieniężnych z działalności inwestycyjnej</t>
  </si>
  <si>
    <t xml:space="preserve"> Nabycie/Sprzedaż wartości niematerialnych i prawnych</t>
  </si>
  <si>
    <t xml:space="preserve"> Nabycie/Sprzedaż składników rzeczowego majątku trwałego</t>
  </si>
  <si>
    <t xml:space="preserve"> Nabycie/Sprzedaż akcji i udziałów w jednostkach zależnych</t>
  </si>
  <si>
    <t>IV.</t>
  </si>
  <si>
    <t xml:space="preserve"> Nabycie/Sprzedaż akcji i udziałów w jednostkach stowarzyszonych</t>
  </si>
  <si>
    <t>V.</t>
  </si>
  <si>
    <t xml:space="preserve"> Nabycie/Sprzedaż innych akcji, udziałów i papierów wartościowych (w tym również przeznaczonych do obrotu)</t>
  </si>
  <si>
    <t>VI.</t>
  </si>
  <si>
    <t xml:space="preserve"> Udzielone/Zwrócone pożyczki</t>
  </si>
  <si>
    <t>VII.</t>
  </si>
  <si>
    <t xml:space="preserve"> Otrzymane/Zwrócone dywidendy</t>
  </si>
  <si>
    <t>VIII.</t>
  </si>
  <si>
    <t xml:space="preserve"> Otrzymane/Zwrócone odsetki</t>
  </si>
  <si>
    <t>IX.</t>
  </si>
  <si>
    <t>X.</t>
  </si>
  <si>
    <t xml:space="preserve"> Środki pieniężne netto z działalności inwestycyjnej </t>
  </si>
  <si>
    <t xml:space="preserve"> Przepływy środków pieniężnych z działalności finansowej</t>
  </si>
  <si>
    <t xml:space="preserve"> Zaciągięcie/Spłata długoterminowych kredytów bankowych</t>
  </si>
  <si>
    <t xml:space="preserve"> Zaciągnięcie/Spłata długoterminowych pożyczek, emisja/wykup obligacji lub innych papierów wartościowych</t>
  </si>
  <si>
    <t xml:space="preserve"> Zaciągnięcie/Spłata krótkoterminowych kredytów bankowych</t>
  </si>
  <si>
    <t xml:space="preserve"> Zaciągnięcie/Spłata krótkoterminowych pożyczek, emisja/wykup obligacji lub innych papierów wartościowych</t>
  </si>
  <si>
    <t xml:space="preserve"> Płatności dywidend i innych wypłat na rzecz właścicieli </t>
  </si>
  <si>
    <t xml:space="preserve"> Płatności zobowiązań z tytułu umów leasingu finansowego</t>
  </si>
  <si>
    <t xml:space="preserve"> Wpływy z emisji akcji i udziałów własnych oraz dopłat do kapitału</t>
  </si>
  <si>
    <t xml:space="preserve"> Zapłacone/Zwrócone odsetki</t>
  </si>
  <si>
    <t xml:space="preserve"> Środki pieniężne netto z działalności finansowej </t>
  </si>
  <si>
    <t xml:space="preserve"> Zmiana stanu środków pieniężnych netto </t>
  </si>
  <si>
    <t xml:space="preserve">E. </t>
  </si>
  <si>
    <t xml:space="preserve"> Środki pieniężne na początek roku obrotowego </t>
  </si>
  <si>
    <t xml:space="preserve"> Środki pieniężne na koniec roku obrotowego </t>
  </si>
  <si>
    <t>Bilans WBK Nieruchomości S.A.</t>
  </si>
  <si>
    <t xml:space="preserve">Rachunek zysków i strat  WBK Nieruchomości SA </t>
  </si>
  <si>
    <t xml:space="preserve">Rachunek zysków i strat  Lubuska Wytwórnia Win Sp. z o. o.  </t>
  </si>
  <si>
    <t>Bilans Lubuska Wytwórnia Win Sp. z o. o.</t>
  </si>
  <si>
    <t>Bilans  Brytyjsko-Polskie Towarzystwo Finansowe WBK - CU Sp. z o.o.</t>
  </si>
  <si>
    <t>Rachunek zysków i strat   Brytyjsko-Polskie Towarzystwo Finansowe WBK - CU Sp. z o.o.</t>
  </si>
  <si>
    <t xml:space="preserve">Sprawozdanie z przepływu środków pieniężnych  </t>
  </si>
  <si>
    <t>Brytyjsko-Polskie Towarzystwo Finansowe WBK - CU Sp. z o.o.</t>
  </si>
  <si>
    <t>Bilans  Projekty Bankowe POLSOFT Sp. z o.o.</t>
  </si>
  <si>
    <t>Rachunek zysków i strat   Projekty Bankowe POLSOFT Sp. z o.o.</t>
  </si>
  <si>
    <t>BILANS DOMU MAKLERSKIEGO</t>
  </si>
  <si>
    <t>WBK AIB ASSET MANAGEMENT S A</t>
  </si>
  <si>
    <t xml:space="preserve"> Na dzień 31.12.1998</t>
  </si>
  <si>
    <t>tys. zł</t>
  </si>
  <si>
    <t>AKTYWA</t>
  </si>
  <si>
    <t>31.12.1998</t>
  </si>
  <si>
    <t>PASYWA</t>
  </si>
  <si>
    <t>I.Środki pieniężne</t>
  </si>
  <si>
    <t xml:space="preserve">I.Zobowiązania krótkoterminowe i fundusze </t>
  </si>
  <si>
    <t xml:space="preserve">  1.Środki pieniężne w kasie</t>
  </si>
  <si>
    <t xml:space="preserve">     specjalne</t>
  </si>
  <si>
    <t xml:space="preserve">  2.Środki pieniężne na rachunkach bankowych</t>
  </si>
  <si>
    <t xml:space="preserve"> 1.Zobowiązania wobec klientów</t>
  </si>
  <si>
    <t xml:space="preserve">  3.Inne środki pieniężne</t>
  </si>
  <si>
    <t xml:space="preserve"> 2.Zobowiązania wobec podmiotów powiązanych</t>
  </si>
  <si>
    <t>II.Należności</t>
  </si>
  <si>
    <t xml:space="preserve">   kapitałowo</t>
  </si>
  <si>
    <t xml:space="preserve">  1.Należności od klientów</t>
  </si>
  <si>
    <t xml:space="preserve"> 3.Zobowiązania wobec biur maklerskich i innych</t>
  </si>
  <si>
    <t xml:space="preserve">  2.Należności od podmiotów powiązanych kapitałowo</t>
  </si>
  <si>
    <t xml:space="preserve">    domów maklerskich</t>
  </si>
  <si>
    <t xml:space="preserve">  3.Należności od biur maklerskich i innych domów maklerskich</t>
  </si>
  <si>
    <t xml:space="preserve"> 4.Zobowiązania wobec giełd papierów wartościowych</t>
  </si>
  <si>
    <t xml:space="preserve">  4.Należności od giełd papierów wartościowych</t>
  </si>
  <si>
    <t xml:space="preserve"> 5.Zobowiązania wobec Krajowego Depozytu Papierów Wartościowych</t>
  </si>
  <si>
    <t xml:space="preserve"> </t>
  </si>
  <si>
    <t xml:space="preserve">  5.Należności od Krajowego Depozytu Papierów Wartościowych</t>
  </si>
  <si>
    <t xml:space="preserve"> 6.Zobowiązania wobec emitentów papierów </t>
  </si>
  <si>
    <t xml:space="preserve">  6.Należności od emitentów papierów wartościwych</t>
  </si>
  <si>
    <t xml:space="preserve">    wartościowych lub wprowadzających</t>
  </si>
  <si>
    <t xml:space="preserve">      lub wprowadzających</t>
  </si>
  <si>
    <t xml:space="preserve"> 7.Pożyczki</t>
  </si>
  <si>
    <t xml:space="preserve">  7.Należności z tytułu podatków, dotacji i ubezpieczeń społecznych</t>
  </si>
  <si>
    <t xml:space="preserve">   a)od podmiotów powiązanych kapitałowo</t>
  </si>
  <si>
    <t xml:space="preserve">  8.Należności od towarzystw funduszy powierniczych</t>
  </si>
  <si>
    <t xml:space="preserve">   b)pozostałe</t>
  </si>
  <si>
    <t xml:space="preserve">  9.Pozostałe</t>
  </si>
  <si>
    <t xml:space="preserve"> 8.Dłużne papiery wartościowe</t>
  </si>
  <si>
    <t>10.Należności dochodzone na drodze sądowej</t>
  </si>
  <si>
    <t xml:space="preserve"> 9.Kredyty bankowe</t>
  </si>
  <si>
    <t>III.Operacyjne papiery wartościowe</t>
  </si>
  <si>
    <t xml:space="preserve"> 10.Zobowiązania wekslowe</t>
  </si>
  <si>
    <t xml:space="preserve">  1.Nabyte w ramach pełnienia funkcji specjalisty</t>
  </si>
  <si>
    <t xml:space="preserve"> 11.Zobowiązania z tytułu podatków ,ceł i ubezpieczeń</t>
  </si>
  <si>
    <t xml:space="preserve">  2.Nabyte w ramach organizowania obrotu przy</t>
  </si>
  <si>
    <t xml:space="preserve">      społecznych</t>
  </si>
  <si>
    <t xml:space="preserve">     jednoczesnym wystawieniu ceny kupna i sprzedaży</t>
  </si>
  <si>
    <t xml:space="preserve"> 12.Zobowiązania wobec banku rozliczeniowego</t>
  </si>
  <si>
    <t xml:space="preserve">     tego samego papieru wartościowego</t>
  </si>
  <si>
    <t xml:space="preserve"> 13.Zobowiązania z tytułu wynagrodzeń</t>
  </si>
  <si>
    <t>IV.Handlowe papiery wartościowe</t>
  </si>
  <si>
    <t xml:space="preserve"> 14.Fundusze specjalne</t>
  </si>
  <si>
    <t xml:space="preserve">  1.Akcje</t>
  </si>
  <si>
    <t xml:space="preserve"> 15.Pozostałe zobowiązania</t>
  </si>
  <si>
    <t xml:space="preserve">  2.Dłużne papiery wartościowe</t>
  </si>
  <si>
    <t>II.Zobowiązania długoterminowe</t>
  </si>
  <si>
    <t xml:space="preserve">   </t>
  </si>
  <si>
    <t xml:space="preserve">  3.Pozostałe</t>
  </si>
  <si>
    <t xml:space="preserve"> 1.Kredyty bankowe</t>
  </si>
  <si>
    <t>V. Lokacyjne papiery wartościowe i udziały</t>
  </si>
  <si>
    <t xml:space="preserve"> 2.Pożyczki</t>
  </si>
  <si>
    <t xml:space="preserve">    oraz jednostki uczestnictwa funduszy </t>
  </si>
  <si>
    <t xml:space="preserve"> 3.Dłużne papiery wartościowe</t>
  </si>
  <si>
    <t xml:space="preserve">    powierniczych</t>
  </si>
  <si>
    <t xml:space="preserve"> 4.Zobowiązania z tytułu umów leasingu finansowego</t>
  </si>
  <si>
    <t xml:space="preserve">  1.Udziały i akcje</t>
  </si>
  <si>
    <t xml:space="preserve"> 5.Pozostałe</t>
  </si>
  <si>
    <t>III.Rozliczenia międzokresowe i przychody</t>
  </si>
  <si>
    <t xml:space="preserve">  3.Jednostki uczestnictwa funduszy powierniczych</t>
  </si>
  <si>
    <t xml:space="preserve">   przyszłych okresów</t>
  </si>
  <si>
    <t xml:space="preserve">  4.Pozostałe   </t>
  </si>
  <si>
    <t xml:space="preserve"> 1.Bierne rozliczenia międzokresowe kosztów</t>
  </si>
  <si>
    <t>VI.Udzielone pożyczki długoterminowe</t>
  </si>
  <si>
    <t xml:space="preserve"> 2.Przychody przyszłych okresów</t>
  </si>
  <si>
    <t>VII.Wartości niematerialne i prawne</t>
  </si>
  <si>
    <t>IV.Rezerwy</t>
  </si>
  <si>
    <t xml:space="preserve">  1.Koszty organizacji poniesione przy założeniu lub</t>
  </si>
  <si>
    <t xml:space="preserve"> 1.Rezerwy na podatek dochodowy</t>
  </si>
  <si>
    <t xml:space="preserve">     póżniejszym rozszerzeniu spółki akcyjnej</t>
  </si>
  <si>
    <t xml:space="preserve"> 2.Pozostałe</t>
  </si>
  <si>
    <t xml:space="preserve">  2.Wartość firmy</t>
  </si>
  <si>
    <t>V.Zobowiązania podporządkowane</t>
  </si>
  <si>
    <t xml:space="preserve">  3.Oprogramowanie komputerowe</t>
  </si>
  <si>
    <t>VI.Kapitał własny</t>
  </si>
  <si>
    <t xml:space="preserve">  4.Inne wartości niematerialne i prawne</t>
  </si>
  <si>
    <t xml:space="preserve"> 1.Kapitał podstawowy</t>
  </si>
  <si>
    <t xml:space="preserve">  5.Zaliczki na poczet wartości niematerialnych </t>
  </si>
  <si>
    <t xml:space="preserve">     i prawnych</t>
  </si>
  <si>
    <t xml:space="preserve">    kapitału podstawowego (wielkość ujemna)   </t>
  </si>
  <si>
    <t>VIII.Rzeczowy majątek trwały</t>
  </si>
  <si>
    <t xml:space="preserve"> 3.Kapitał (fundusz) zapasowy</t>
  </si>
  <si>
    <t xml:space="preserve">  1.Nieruchomości</t>
  </si>
  <si>
    <t xml:space="preserve"> 4.Kapitał (fundusz) rezerwowy z aktualizacji wyceny</t>
  </si>
  <si>
    <t xml:space="preserve">  2.Zespoły komputerowe</t>
  </si>
  <si>
    <t xml:space="preserve"> 5.Pozostałe kapitały (fundusze) rezerwowe</t>
  </si>
  <si>
    <t xml:space="preserve">  3.Pozostałe środki trwałe</t>
  </si>
  <si>
    <t xml:space="preserve"> 6.Nie podzielony wynik finansowy z lat ubiegłych  </t>
  </si>
  <si>
    <t xml:space="preserve">  4.Inwestycje rozpoczęte</t>
  </si>
  <si>
    <t xml:space="preserve"> 7.Wynik finansowy netto roku obrotowego</t>
  </si>
  <si>
    <t xml:space="preserve">  5.Zaliczki na poczet inwestycji</t>
  </si>
  <si>
    <t>IX.Akcje lub udziały własne do zbycia</t>
  </si>
  <si>
    <t xml:space="preserve"> X.Inne aktywa</t>
  </si>
  <si>
    <t>XI.Rozliczenia międzyokresowe</t>
  </si>
  <si>
    <t xml:space="preserve">  1.Czynne rozliczenia międzyokresowe kosztów</t>
  </si>
  <si>
    <t xml:space="preserve">  2.Inne rozliczenia międzokresowe</t>
  </si>
  <si>
    <t>Sporządził : Barbara Grodek-Łagoda</t>
  </si>
  <si>
    <t>Zatwierdził : Krzysztof Grzegorek</t>
  </si>
  <si>
    <t>Podpis :</t>
  </si>
  <si>
    <t>Data : 17.02.1999</t>
  </si>
  <si>
    <t xml:space="preserve">I.Przychody z tytułu świadaczenia usług </t>
  </si>
  <si>
    <t xml:space="preserve">VIII.Koszty z tytułu lokacyjnych papierów wartościowych </t>
  </si>
  <si>
    <t xml:space="preserve">  maklerskich i doradczych</t>
  </si>
  <si>
    <t xml:space="preserve">     i udziałów oraz jednostek uczestnictwa funduszy</t>
  </si>
  <si>
    <t xml:space="preserve"> 1.Prowizje</t>
  </si>
  <si>
    <t xml:space="preserve">     powierniczych</t>
  </si>
  <si>
    <t xml:space="preserve"> 2.Inne przychody</t>
  </si>
  <si>
    <t xml:space="preserve"> 1.Koszt nabycia sprzedanych papierów wartościowych</t>
  </si>
  <si>
    <t>II.Koszty z tytułu świadczenia usług maklerskich</t>
  </si>
  <si>
    <t xml:space="preserve">    i udziałów oraz umorzonych jednostek uczestnictwa</t>
  </si>
  <si>
    <t xml:space="preserve">   i doradczych</t>
  </si>
  <si>
    <t xml:space="preserve">    funduszy powierniczych</t>
  </si>
  <si>
    <t xml:space="preserve"> 1.Koszty z tytułu afiliacji</t>
  </si>
  <si>
    <t xml:space="preserve"> 2.Korekty aktualizujące wartość</t>
  </si>
  <si>
    <t xml:space="preserve"> 2.Opłaty giełdowe i na rzecz Krajowego</t>
  </si>
  <si>
    <t xml:space="preserve"> 3.Pozostałe</t>
  </si>
  <si>
    <t xml:space="preserve">    Depozytu Papierów Wartościowych</t>
  </si>
  <si>
    <t>IX.Wynik z operacji lokacyjnymi papierami wartościowymi</t>
  </si>
  <si>
    <t xml:space="preserve"> 3.Wynagrodzenia</t>
  </si>
  <si>
    <t xml:space="preserve">    i udziałami oraz jednostkami uczestnictwa funduszy </t>
  </si>
  <si>
    <t xml:space="preserve"> 4.Narzuty na wynagrodzenia</t>
  </si>
  <si>
    <t xml:space="preserve">    powierniczych (VII-VIII)</t>
  </si>
  <si>
    <t xml:space="preserve"> 5.Świadczenia na rzecz pracowników</t>
  </si>
  <si>
    <t>X.Pozostałe przychody operacyjne</t>
  </si>
  <si>
    <t xml:space="preserve"> 6.Zużycie materiałów i energii</t>
  </si>
  <si>
    <t xml:space="preserve"> 1.Przychody ze sprzedaży rzeczowych składników</t>
  </si>
  <si>
    <t xml:space="preserve"> 7.Koszty utrzymania i wynajmu budynków</t>
  </si>
  <si>
    <t xml:space="preserve">   majątku trwałego i wartości niematerialnych i prawnych</t>
  </si>
  <si>
    <t xml:space="preserve"> 8.Pozostałe koszty rzeczowe</t>
  </si>
  <si>
    <t xml:space="preserve"> 9.Amortyzacja</t>
  </si>
  <si>
    <t>XI.Pozostałe koszty operacyjne</t>
  </si>
  <si>
    <t xml:space="preserve"> 10.Podatki i opłaty</t>
  </si>
  <si>
    <t xml:space="preserve"> 1.Wartość sprzedanych rzeczowych składników </t>
  </si>
  <si>
    <t xml:space="preserve"> 11.Pozostałe</t>
  </si>
  <si>
    <t xml:space="preserve">    majątku trwałego i wartości niematerialnych i prawnych</t>
  </si>
  <si>
    <t>III.Wynik z działalności maklerskiej i doradczej (I-II)</t>
  </si>
  <si>
    <t>IV.Przychody z operacyjnych i handlowych</t>
  </si>
  <si>
    <t>XII.Rezerwy</t>
  </si>
  <si>
    <t xml:space="preserve">   papierów wartościowych</t>
  </si>
  <si>
    <t xml:space="preserve"> 1.Rozwiązanie rezerw</t>
  </si>
  <si>
    <t xml:space="preserve"> 1.Z dywidend i innych udziałów w zyskach</t>
  </si>
  <si>
    <t xml:space="preserve"> 2.Utworzenie rezerw</t>
  </si>
  <si>
    <t xml:space="preserve"> 2.Odsetki</t>
  </si>
  <si>
    <t>XIII.Wynik z działalności operacyjnej(III+VI+IX+X-XI+XII)</t>
  </si>
  <si>
    <t xml:space="preserve"> 3.Przychody ze sprzedaży netto</t>
  </si>
  <si>
    <t>XIV.Przychody finansowe</t>
  </si>
  <si>
    <t xml:space="preserve"> 4.Pozostałe</t>
  </si>
  <si>
    <t xml:space="preserve"> 1.Odsetki od udzielonych pożyczek ,w tym od podmiotów</t>
  </si>
  <si>
    <t>V.Koszty z tytułu operacyjnych i handlowych</t>
  </si>
  <si>
    <t xml:space="preserve">    powiązanych kapitałowo</t>
  </si>
  <si>
    <t xml:space="preserve"> 2.Odsetki od lokat i depozytów</t>
  </si>
  <si>
    <t xml:space="preserve"> 1.Koszty nabycia sprzedanych papierów wartościowych</t>
  </si>
  <si>
    <t xml:space="preserve"> 3.Pozostałe odsetki</t>
  </si>
  <si>
    <t xml:space="preserve"> 4.Dodatnie różnice kursowe</t>
  </si>
  <si>
    <t xml:space="preserve">VI.Wynik z operacji operacyjnymi i handlowymi </t>
  </si>
  <si>
    <t>XV.Koszty finansowe</t>
  </si>
  <si>
    <t xml:space="preserve">   papierami wartościowymi (IV-V)</t>
  </si>
  <si>
    <t xml:space="preserve"> 1.Odsetki od kredytów i pożyczek ,w tym dla podmiotów</t>
  </si>
  <si>
    <t>VII.Przychody z lokacyjnych papierów wartościowych</t>
  </si>
  <si>
    <t xml:space="preserve">    i udziałów oraz jednostek uczestnictwa funduszy</t>
  </si>
  <si>
    <t xml:space="preserve"> 2.Pozostałe odsetki</t>
  </si>
  <si>
    <t xml:space="preserve"> 3.Ujemne różnice kursowe</t>
  </si>
  <si>
    <t xml:space="preserve"> 1.Z dywidend oraz innnych udziałów  w zyskach</t>
  </si>
  <si>
    <t>XVI.Wynik z działalności gospodarczej (XIII+XIV-XV)</t>
  </si>
  <si>
    <t xml:space="preserve"> 3.Przychody ze sprzedaży lub umorzenia netto</t>
  </si>
  <si>
    <t>XVII.Zyski nadzwyczajne</t>
  </si>
  <si>
    <t xml:space="preserve"> 4.Korekty aktualizujące wartość</t>
  </si>
  <si>
    <t>XVIII.Straty nadzwyczajne</t>
  </si>
  <si>
    <t>XIX.Wynik finansowy brutto (XVI+XVII-XVIII)</t>
  </si>
  <si>
    <t xml:space="preserve">XX.Obowiązkowe obciążenia wyniku finansowego </t>
  </si>
  <si>
    <t xml:space="preserve"> 1.Podatek dochodowy</t>
  </si>
  <si>
    <t xml:space="preserve"> 2.Pozostałe obowiązkowe obciążenia</t>
  </si>
  <si>
    <t>XXI.Wynik finansowy netto (XIX-XX)</t>
  </si>
  <si>
    <t>A.Przepływ środków pieniężnych z działalności</t>
  </si>
  <si>
    <t xml:space="preserve">   operacyjnej</t>
  </si>
  <si>
    <t>I.Wynik finansowy netto (zysk/strata)</t>
  </si>
  <si>
    <t>II.Korekty o pozycje:</t>
  </si>
  <si>
    <t xml:space="preserve"> 1.Amortyzacja</t>
  </si>
  <si>
    <t xml:space="preserve"> 2.Zyski/Straty z tytułu różnic kursowych</t>
  </si>
  <si>
    <t xml:space="preserve"> 3.Odsetki ,dywidendy i inne udziały w zyskach</t>
  </si>
  <si>
    <t xml:space="preserve">   otrzymane i zapłacone</t>
  </si>
  <si>
    <t xml:space="preserve"> 4.Rezerwy na należności</t>
  </si>
  <si>
    <t xml:space="preserve"> 5.Inne rezerwy</t>
  </si>
  <si>
    <t xml:space="preserve"> 6.Podatek dochodowy od zysku brutto</t>
  </si>
  <si>
    <t xml:space="preserve"> 7.Podatek dochodowy zapłacony</t>
  </si>
  <si>
    <t xml:space="preserve"> 8.Wynik na sprzedaży i likwidacji skladników</t>
  </si>
  <si>
    <t xml:space="preserve">   działalności inwestycyjnej</t>
  </si>
  <si>
    <t xml:space="preserve"> 9.Zmiana stanu operacyjnych i handlowych </t>
  </si>
  <si>
    <t xml:space="preserve">    papierów wartościowych</t>
  </si>
  <si>
    <t xml:space="preserve"> 10.Zmiana stanu należności</t>
  </si>
  <si>
    <t xml:space="preserve"> 11.Zmiana stanu zobowiązań krótkoterminowych</t>
  </si>
  <si>
    <t xml:space="preserve">    ( z wyjątkiem pożyczek i kredytów) ,w tym</t>
  </si>
  <si>
    <t xml:space="preserve">    z funduszy specjalnych</t>
  </si>
  <si>
    <t xml:space="preserve"> 12.Zmiana stanu rozliczeń międzyokresowych</t>
  </si>
  <si>
    <t xml:space="preserve"> 13.Zmiana stanu przychodów przyszłych okresów</t>
  </si>
  <si>
    <t xml:space="preserve"> 14.Pozostałe pozycje</t>
  </si>
  <si>
    <t xml:space="preserve">III.Środki pieniężne netto z działalności  </t>
  </si>
  <si>
    <t xml:space="preserve">   operacyjnej (I+/-II)</t>
  </si>
  <si>
    <t>B.Przepływ środków pieniężnych z działalności</t>
  </si>
  <si>
    <t xml:space="preserve">    inwestycyjnej</t>
  </si>
  <si>
    <t>I.Nabycie/Sprzedaż lokacyjnych papierów warto-</t>
  </si>
  <si>
    <t xml:space="preserve">  -ściowych i udziałów jednostek zależnych</t>
  </si>
  <si>
    <t>II.Nabycie/Sprzedaż lokacyjnych papierów warto-</t>
  </si>
  <si>
    <t xml:space="preserve">  -ściowych i udziałów jednostek stowarzyszonych </t>
  </si>
  <si>
    <t>IIINabycie/Sprzedaż(umorzenie) pozostałych</t>
  </si>
  <si>
    <t xml:space="preserve">  lokacyjnych papierów wartościowych i udziałów</t>
  </si>
  <si>
    <t xml:space="preserve">  oraz jednostek uczestnictwa funduszy powierniczych</t>
  </si>
  <si>
    <t>IV.Nabycie/Sprzedaż wartości niematerialnych</t>
  </si>
  <si>
    <t xml:space="preserve">    i prawnych</t>
  </si>
  <si>
    <t>V.Nabycie/Sprzedaż składników rzeczowego</t>
  </si>
  <si>
    <t xml:space="preserve">   majątku trwałego</t>
  </si>
  <si>
    <t>VI.Otrzymane/Zwrócone dywidendy</t>
  </si>
  <si>
    <t>VII.Otrzymane/Zwrócone odsetki</t>
  </si>
  <si>
    <t>VIII.Udzielone/Spłacone pożyczki</t>
  </si>
  <si>
    <t>IX.Pozostałe pozycje</t>
  </si>
  <si>
    <t>X.Środki pieniężne netto z działalności inwestycyjnej</t>
  </si>
  <si>
    <t>C.Przepływ środków pieniężnych z działalności</t>
  </si>
  <si>
    <t xml:space="preserve">   finansowej</t>
  </si>
  <si>
    <t>I.Zaciągnięcie/Spłata długoterminowych</t>
  </si>
  <si>
    <t xml:space="preserve">  kredytów bankowych</t>
  </si>
  <si>
    <t>II.Zaciągnięcie/Spłata długoterminowych pożyczek</t>
  </si>
  <si>
    <t>III.Emisja/Wykup długoterminowych dłużnych</t>
  </si>
  <si>
    <t>IV.Zaciągnięcie/Spłata krótkoterminowych</t>
  </si>
  <si>
    <t xml:space="preserve">    kredytów bankowych</t>
  </si>
  <si>
    <t>V.Zaciągnięcie /Spłata krótkoterminowych pożyczek</t>
  </si>
  <si>
    <t xml:space="preserve">VI.Emisja/Wykup krótkoterminowych dłużnych </t>
  </si>
  <si>
    <t>VII.Zaciągnięcie/Spłata zobowiązań podporządkowanych</t>
  </si>
  <si>
    <t>VIII.Płatności dywidend i innych wypłat na rzecz</t>
  </si>
  <si>
    <t xml:space="preserve">     właścicieli</t>
  </si>
  <si>
    <t>IX.Płatności zobowiązań z tytułu umów leasingu</t>
  </si>
  <si>
    <t xml:space="preserve">   finansowego</t>
  </si>
  <si>
    <t>X.Wpływy z emisji akcji i udziałów własnych oraz</t>
  </si>
  <si>
    <t xml:space="preserve">   dopłat do kapitału</t>
  </si>
  <si>
    <t>XI.Zapłacone/Zwrócone odsetki</t>
  </si>
  <si>
    <t>XII.Pozostałe pozycje</t>
  </si>
  <si>
    <t>XIII.Środki pieniężne netto z działalności finansowej</t>
  </si>
  <si>
    <t>D.Zmina stanu środków pieniężnych netto</t>
  </si>
  <si>
    <t xml:space="preserve">   (A.III+/-B.X+/-C.XIII)</t>
  </si>
  <si>
    <t>E.Środki pieniężne na początek okresu</t>
  </si>
  <si>
    <t xml:space="preserve">   sprawozdawczego</t>
  </si>
  <si>
    <t>F.Środki pieniężne na koniec okresu sprawozdawczego</t>
  </si>
  <si>
    <t>w tys. zł</t>
  </si>
  <si>
    <t>31.12.99</t>
  </si>
  <si>
    <t>Bilans WBK Finanse &amp; Leasing SA*</t>
  </si>
  <si>
    <t xml:space="preserve">Należne,  lecz nie wniesione wkłady na poczet kapitału podstawowego (wielkość ujemna) </t>
  </si>
  <si>
    <t>*</t>
  </si>
  <si>
    <t xml:space="preserve">Rachunek zysków i strat WBK Finanse &amp; Leasing SA </t>
  </si>
  <si>
    <t>27.10.98-31.12.99</t>
  </si>
  <si>
    <t>Sprawozdanie z przepływu środków pieniężnych WBK Finanse &amp; Leasing SA</t>
  </si>
  <si>
    <t>01.01-30.06.99</t>
  </si>
  <si>
    <t>01.01-30.06.98</t>
  </si>
  <si>
    <t xml:space="preserve">Sprawozdanie z przepływu środków pieniężnych WBK Nieruchomości SA </t>
  </si>
  <si>
    <t>31.12.1999</t>
  </si>
  <si>
    <t>Bilans AIB WBK Fund Management Sp. z o.o.</t>
  </si>
  <si>
    <t>Rachunek zysków i strat AIB WBK Fund Management Sp. z o.o.</t>
  </si>
  <si>
    <t>01.01.-31.12.99</t>
  </si>
  <si>
    <t>01.01.-31.12.98</t>
  </si>
  <si>
    <t>Sprawozdanie z przepływu środków pieniężnych AIB WBK Fund Management Sp. z o.o.</t>
  </si>
  <si>
    <t xml:space="preserve"> Rezerwy na odroczony podatek dochodowy</t>
  </si>
  <si>
    <t xml:space="preserve"> Zmiana stanu zobowiązań krótkoterminowych (z wyjątkiem pożyczek i kredytów) oraz funduszów specjalnych</t>
  </si>
  <si>
    <t xml:space="preserve"> 2.Należne, lecz nie wniesione wkłady na poczet </t>
  </si>
  <si>
    <t xml:space="preserve">Bilans </t>
  </si>
  <si>
    <t xml:space="preserve">Rachunek zysków i strat </t>
  </si>
  <si>
    <t>WBK AIB Asset Management SA</t>
  </si>
  <si>
    <t>Spółka została zarejestrowana w październiku 1998 r.</t>
  </si>
  <si>
    <t>w tys.zł</t>
  </si>
  <si>
    <t>Sprawozdanie z przepływu środków pieniężnych</t>
  </si>
  <si>
    <t xml:space="preserve">Bilans   </t>
  </si>
  <si>
    <t xml:space="preserve"> Agrotechma Sp. z o.o. w upadłości  </t>
  </si>
  <si>
    <t>Majątek trwały</t>
  </si>
  <si>
    <t>Kapitał (fundusz) własny</t>
  </si>
  <si>
    <t xml:space="preserve">Rachunek zysków i strat   </t>
  </si>
  <si>
    <t>Agrotechma  Sp. z o.o.   w upadłości</t>
  </si>
  <si>
    <t>Koszty i straty</t>
  </si>
  <si>
    <t xml:space="preserve">Bilans     </t>
  </si>
  <si>
    <t>Euroad Leasing Sp. z o.o.</t>
  </si>
  <si>
    <t>brak danych na 31.12.1998 r.</t>
  </si>
  <si>
    <t>Rachunek zysków i strat</t>
  </si>
  <si>
    <t>30.06.99</t>
  </si>
  <si>
    <t>Zysk /Strata ze sprzedaży</t>
  </si>
  <si>
    <t>Zysk /Strata na działalności operacyjnej</t>
  </si>
  <si>
    <t>H</t>
  </si>
  <si>
    <t>Zysk / Strata brutto na działalności gospodarczej</t>
  </si>
  <si>
    <t>J</t>
  </si>
  <si>
    <t>K</t>
  </si>
  <si>
    <t>L</t>
  </si>
  <si>
    <t>Zysk /Strata brutto</t>
  </si>
  <si>
    <t>Ł</t>
  </si>
  <si>
    <t>M</t>
  </si>
  <si>
    <t>Zysk/ Strata netto</t>
  </si>
  <si>
    <t>brak danych na 31.12.1999 r.</t>
  </si>
  <si>
    <t>Bilans Nota Sp. z o.o. w upadłości</t>
  </si>
  <si>
    <t>09.05.1997*</t>
  </si>
  <si>
    <t>* bilans otwarcia spółki w upadłości</t>
  </si>
  <si>
    <t>Od dnia 9.05.1997 r. WBK SA nie posiada informacji o danych finansowych Spółki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</si>
</sst>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,##0"/>
    <numFmt numFmtId="174" formatCode="#,##0.0"/>
    <numFmt numFmtId="175" formatCode="0.000"/>
    <numFmt numFmtId="176" formatCode="#,##0.00;\-#,##0.00"/>
    <numFmt numFmtId="177" formatCode="#,##0.0;\-#,##0.0"/>
    <numFmt numFmtId="178" formatCode="#,##0.000"/>
    <numFmt numFmtId="179" formatCode="#,##0.0000"/>
    <numFmt numFmtId="180" formatCode="0.0%"/>
    <numFmt numFmtId="181" formatCode="General_)"/>
    <numFmt numFmtId="182" formatCode="#,##0.0_);\(#,##0.0\)"/>
    <numFmt numFmtId="183" formatCode="#,##0.00_ ;\-#,##0.00\ "/>
    <numFmt numFmtId="184" formatCode="#,##0.000_);\(#,##0.000\)"/>
    <numFmt numFmtId="185" formatCode="0,000"/>
    <numFmt numFmtId="186" formatCode="#,##0.00_);\(#,##0.00\)"/>
    <numFmt numFmtId="187" formatCode="#,##0&quot; zł&quot;_);\(#,##0&quot; zł&quot;\)"/>
    <numFmt numFmtId="188" formatCode="#,##0&quot; zł&quot;_);[Red]\(#,##0&quot; zł&quot;\)"/>
    <numFmt numFmtId="189" formatCode="#,##0.00&quot; zł&quot;_);\(#,##0.00&quot; zł&quot;\)"/>
    <numFmt numFmtId="190" formatCode="#,##0.00&quot; zł&quot;_);[Red]\(#,##0.00&quot; zł&quot;\)"/>
    <numFmt numFmtId="191" formatCode="yy\-mm\-dd"/>
    <numFmt numFmtId="192" formatCode="dd\-mmm\-yy"/>
    <numFmt numFmtId="193" formatCode="dd\-mmm"/>
    <numFmt numFmtId="194" formatCode="yy\-mm\-dd\ hh:mm"/>
    <numFmt numFmtId="195" formatCode="dd\.mm\.yyyy"/>
    <numFmt numFmtId="196" formatCode="\(#,##0\);\(#,##0\)"/>
    <numFmt numFmtId="197" formatCode="_-* #,##0.000\ &quot;zł&quot;_-;\-* #,##0.000\ &quot;zł&quot;_-;_-* &quot;-&quot;??\ &quot;zł&quot;_-;_-@_-"/>
    <numFmt numFmtId="198" formatCode="_-* #,##0.0000\ &quot;zł&quot;_-;\-* #,##0.0000\ &quot;zł&quot;_-;_-* &quot;-&quot;??\ &quot;zł&quot;_-;_-@_-"/>
    <numFmt numFmtId="199" formatCode="_-* #,##0.00000\ &quot;zł&quot;_-;\-* #,##0.00000\ &quot;zł&quot;_-;_-* &quot;-&quot;??\ &quot;zł&quot;_-;_-@_-"/>
    <numFmt numFmtId="200" formatCode="_-* #,##0.0\ &quot;zł&quot;_-;\-* #,##0.0\ &quot;zł&quot;_-;_-* &quot;-&quot;??\ &quot;zł&quot;_-;_-@_-"/>
    <numFmt numFmtId="201" formatCode="_-* #,##0\ &quot;zł&quot;_-;\-* #,##0\ &quot;zł&quot;_-;_-* &quot;-&quot;??\ &quot;zł&quot;_-;_-@_-"/>
    <numFmt numFmtId="202" formatCode="#,##0_ ;\-#,##0\ "/>
    <numFmt numFmtId="203" formatCode="#,##0;\(#,##0\)"/>
    <numFmt numFmtId="204" formatCode="0.00_ ;\-0.00\ "/>
    <numFmt numFmtId="205" formatCode="#,##0,000"/>
    <numFmt numFmtId="206" formatCode="#,##0\);\(#,##0\)"/>
    <numFmt numFmtId="207" formatCode="#,##0\ _z_ł"/>
    <numFmt numFmtId="208" formatCode="#,##0\ &quot;zł&quot;"/>
  </numFmts>
  <fonts count="23">
    <font>
      <sz val="10"/>
      <name val="Arial CE"/>
      <family val="0"/>
    </font>
    <font>
      <sz val="10"/>
      <name val="MS Sans Serif"/>
      <family val="0"/>
    </font>
    <font>
      <sz val="12"/>
      <name val="BERNHARD"/>
      <family val="0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b/>
      <sz val="13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1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0" xfId="33" applyFont="1">
      <alignment/>
      <protection/>
    </xf>
    <xf numFmtId="181" fontId="4" fillId="0" borderId="0" xfId="46" applyNumberFormat="1" applyFont="1" applyFill="1" applyAlignment="1" applyProtection="1">
      <alignment horizontal="centerContinuous"/>
      <protection locked="0"/>
    </xf>
    <xf numFmtId="0" fontId="3" fillId="0" borderId="0" xfId="33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6" fillId="0" borderId="0" xfId="33" applyFont="1" applyAlignment="1">
      <alignment horizontal="center"/>
      <protection/>
    </xf>
    <xf numFmtId="181" fontId="3" fillId="0" borderId="0" xfId="46" applyFont="1">
      <alignment/>
      <protection/>
    </xf>
    <xf numFmtId="0" fontId="6" fillId="0" borderId="0" xfId="33" applyFont="1" applyAlignment="1">
      <alignment horizontal="right"/>
      <protection/>
    </xf>
    <xf numFmtId="0" fontId="6" fillId="0" borderId="1" xfId="33" applyFont="1" applyBorder="1" applyAlignment="1">
      <alignment horizontal="center"/>
      <protection/>
    </xf>
    <xf numFmtId="0" fontId="3" fillId="0" borderId="2" xfId="33" applyFont="1" applyBorder="1">
      <alignment/>
      <protection/>
    </xf>
    <xf numFmtId="0" fontId="6" fillId="0" borderId="3" xfId="0" applyFont="1" applyBorder="1" applyAlignment="1">
      <alignment horizontal="center"/>
    </xf>
    <xf numFmtId="0" fontId="6" fillId="0" borderId="4" xfId="33" applyFont="1" applyBorder="1" applyAlignment="1">
      <alignment horizontal="center"/>
      <protection/>
    </xf>
    <xf numFmtId="0" fontId="3" fillId="0" borderId="5" xfId="33" applyFont="1" applyBorder="1">
      <alignment/>
      <protection/>
    </xf>
    <xf numFmtId="0" fontId="6" fillId="0" borderId="6" xfId="33" applyFont="1" applyBorder="1" applyAlignment="1">
      <alignment horizontal="center"/>
      <protection/>
    </xf>
    <xf numFmtId="0" fontId="3" fillId="0" borderId="7" xfId="33" applyFont="1" applyBorder="1">
      <alignment/>
      <protection/>
    </xf>
    <xf numFmtId="0" fontId="6" fillId="0" borderId="0" xfId="33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172" fontId="3" fillId="0" borderId="2" xfId="0" applyNumberFormat="1" applyFont="1" applyBorder="1" applyAlignment="1">
      <alignment/>
    </xf>
    <xf numFmtId="2" fontId="3" fillId="0" borderId="0" xfId="33" applyNumberFormat="1" applyFont="1">
      <alignment/>
      <protection/>
    </xf>
    <xf numFmtId="0" fontId="6" fillId="0" borderId="2" xfId="33" applyFont="1" applyBorder="1" applyAlignment="1">
      <alignment horizontal="center"/>
      <protection/>
    </xf>
    <xf numFmtId="0" fontId="6" fillId="0" borderId="5" xfId="33" applyFont="1" applyBorder="1">
      <alignment/>
      <protection/>
    </xf>
    <xf numFmtId="0" fontId="6" fillId="0" borderId="2" xfId="33" applyFont="1" applyBorder="1">
      <alignment/>
      <protection/>
    </xf>
    <xf numFmtId="0" fontId="6" fillId="0" borderId="1" xfId="0" applyFont="1" applyBorder="1" applyAlignment="1">
      <alignment horizontal="center"/>
    </xf>
    <xf numFmtId="172" fontId="6" fillId="0" borderId="8" xfId="0" applyNumberFormat="1" applyFont="1" applyBorder="1" applyAlignment="1">
      <alignment/>
    </xf>
    <xf numFmtId="172" fontId="3" fillId="0" borderId="8" xfId="0" applyNumberFormat="1" applyFont="1" applyBorder="1" applyAlignment="1">
      <alignment/>
    </xf>
    <xf numFmtId="0" fontId="6" fillId="0" borderId="0" xfId="33" applyFont="1" applyBorder="1">
      <alignment/>
      <protection/>
    </xf>
    <xf numFmtId="181" fontId="4" fillId="0" borderId="0" xfId="82" applyNumberFormat="1" applyFont="1" applyFill="1" applyAlignment="1" applyProtection="1">
      <alignment horizontal="centerContinuous"/>
      <protection locked="0"/>
    </xf>
    <xf numFmtId="0" fontId="3" fillId="0" borderId="0" xfId="33" applyFont="1" applyBorder="1" applyAlignment="1">
      <alignment horizontal="centerContinuous"/>
      <protection/>
    </xf>
    <xf numFmtId="0" fontId="6" fillId="0" borderId="0" xfId="33" applyFont="1" applyAlignment="1">
      <alignment horizontal="centerContinuous"/>
      <protection/>
    </xf>
    <xf numFmtId="181" fontId="3" fillId="0" borderId="2" xfId="82" applyFont="1" applyBorder="1">
      <alignment/>
      <protection/>
    </xf>
    <xf numFmtId="0" fontId="3" fillId="0" borderId="3" xfId="0" applyFont="1" applyBorder="1" applyAlignment="1">
      <alignment/>
    </xf>
    <xf numFmtId="0" fontId="6" fillId="0" borderId="0" xfId="33" applyFont="1">
      <alignment/>
      <protection/>
    </xf>
    <xf numFmtId="0" fontId="6" fillId="0" borderId="7" xfId="33" applyFont="1" applyBorder="1">
      <alignment/>
      <protection/>
    </xf>
    <xf numFmtId="172" fontId="3" fillId="0" borderId="0" xfId="0" applyNumberFormat="1" applyFont="1" applyAlignment="1">
      <alignment/>
    </xf>
    <xf numFmtId="181" fontId="6" fillId="0" borderId="9" xfId="82" applyFont="1" applyBorder="1">
      <alignment/>
      <protection/>
    </xf>
    <xf numFmtId="0" fontId="6" fillId="0" borderId="10" xfId="33" applyFont="1" applyBorder="1" applyAlignment="1">
      <alignment horizontal="center"/>
      <protection/>
    </xf>
    <xf numFmtId="0" fontId="3" fillId="0" borderId="11" xfId="33" applyFont="1" applyBorder="1">
      <alignment/>
      <protection/>
    </xf>
    <xf numFmtId="0" fontId="3" fillId="0" borderId="7" xfId="0" applyFont="1" applyBorder="1" applyAlignment="1">
      <alignment/>
    </xf>
    <xf numFmtId="181" fontId="6" fillId="0" borderId="12" xfId="82" applyFont="1" applyBorder="1">
      <alignment/>
      <protection/>
    </xf>
    <xf numFmtId="0" fontId="6" fillId="0" borderId="11" xfId="33" applyFont="1" applyBorder="1">
      <alignment/>
      <protection/>
    </xf>
    <xf numFmtId="172" fontId="3" fillId="0" borderId="0" xfId="33" applyNumberFormat="1" applyFont="1">
      <alignment/>
      <protection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4" fontId="11" fillId="0" borderId="0" xfId="94" applyNumberFormat="1" applyFont="1" applyFill="1" applyBorder="1" applyAlignment="1">
      <alignment horizontal="right" vertical="center"/>
      <protection/>
    </xf>
    <xf numFmtId="174" fontId="12" fillId="0" borderId="0" xfId="94" applyNumberFormat="1" applyFont="1" applyFill="1" applyBorder="1" applyAlignment="1">
      <alignment horizontal="right" vertical="center"/>
      <protection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 quotePrefix="1">
      <alignment horizontal="left" vertical="center" wrapText="1"/>
    </xf>
    <xf numFmtId="174" fontId="0" fillId="0" borderId="0" xfId="0" applyNumberFormat="1" applyAlignment="1">
      <alignment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 quotePrefix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4" fillId="0" borderId="0" xfId="0" applyFont="1" applyAlignment="1">
      <alignment/>
    </xf>
    <xf numFmtId="180" fontId="0" fillId="0" borderId="0" xfId="95" applyNumberFormat="1" applyAlignment="1">
      <alignment/>
    </xf>
    <xf numFmtId="195" fontId="6" fillId="0" borderId="1" xfId="33" applyNumberFormat="1" applyFont="1" applyBorder="1" applyAlignment="1">
      <alignment horizontal="center"/>
      <protection/>
    </xf>
    <xf numFmtId="174" fontId="13" fillId="0" borderId="1" xfId="0" applyNumberFormat="1" applyFont="1" applyBorder="1" applyAlignment="1">
      <alignment vertical="center" wrapText="1"/>
    </xf>
    <xf numFmtId="174" fontId="10" fillId="0" borderId="4" xfId="0" applyNumberFormat="1" applyFont="1" applyBorder="1" applyAlignment="1">
      <alignment vertical="center" wrapText="1"/>
    </xf>
    <xf numFmtId="174" fontId="10" fillId="0" borderId="8" xfId="0" applyNumberFormat="1" applyFont="1" applyBorder="1" applyAlignment="1">
      <alignment vertical="center" wrapText="1"/>
    </xf>
    <xf numFmtId="174" fontId="10" fillId="0" borderId="8" xfId="0" applyNumberFormat="1" applyFont="1" applyBorder="1" applyAlignment="1">
      <alignment/>
    </xf>
    <xf numFmtId="174" fontId="10" fillId="0" borderId="4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74" fontId="13" fillId="0" borderId="4" xfId="0" applyNumberFormat="1" applyFont="1" applyBorder="1" applyAlignment="1">
      <alignment vertical="center" wrapText="1"/>
    </xf>
    <xf numFmtId="174" fontId="13" fillId="0" borderId="8" xfId="0" applyNumberFormat="1" applyFont="1" applyBorder="1" applyAlignment="1">
      <alignment vertical="center" wrapText="1"/>
    </xf>
    <xf numFmtId="174" fontId="13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4" fontId="3" fillId="0" borderId="0" xfId="33" applyNumberFormat="1" applyFont="1">
      <alignment/>
      <protection/>
    </xf>
    <xf numFmtId="0" fontId="6" fillId="0" borderId="13" xfId="33" applyFont="1" applyBorder="1" applyAlignment="1">
      <alignment horizontal="center"/>
      <protection/>
    </xf>
    <xf numFmtId="0" fontId="3" fillId="0" borderId="21" xfId="33" applyFont="1" applyBorder="1">
      <alignment/>
      <protection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2" xfId="33" applyFont="1" applyBorder="1">
      <alignment/>
      <protection/>
    </xf>
    <xf numFmtId="174" fontId="0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23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7" fillId="0" borderId="0" xfId="0" applyFont="1" applyBorder="1" applyAlignment="1" quotePrefix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81" fontId="15" fillId="0" borderId="0" xfId="46" applyNumberFormat="1" applyFont="1" applyFill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172" fontId="3" fillId="0" borderId="31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196" fontId="3" fillId="0" borderId="32" xfId="0" applyNumberFormat="1" applyFont="1" applyBorder="1" applyAlignment="1">
      <alignment/>
    </xf>
    <xf numFmtId="196" fontId="6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196" fontId="3" fillId="0" borderId="8" xfId="0" applyNumberFormat="1" applyFont="1" applyBorder="1" applyAlignment="1">
      <alignment/>
    </xf>
    <xf numFmtId="196" fontId="3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96" fontId="6" fillId="0" borderId="8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4" fontId="6" fillId="0" borderId="8" xfId="0" applyNumberFormat="1" applyFont="1" applyBorder="1" applyAlignment="1">
      <alignment horizontal="right"/>
    </xf>
    <xf numFmtId="3" fontId="3" fillId="0" borderId="4" xfId="33" applyNumberFormat="1" applyFont="1" applyBorder="1" applyAlignment="1">
      <alignment horizontal="right"/>
      <protection/>
    </xf>
    <xf numFmtId="3" fontId="6" fillId="0" borderId="1" xfId="0" applyNumberFormat="1" applyFont="1" applyBorder="1" applyAlignment="1">
      <alignment horizontal="right"/>
    </xf>
    <xf numFmtId="174" fontId="3" fillId="0" borderId="8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/>
    </xf>
    <xf numFmtId="3" fontId="10" fillId="0" borderId="8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196" fontId="3" fillId="0" borderId="13" xfId="0" applyNumberFormat="1" applyFont="1" applyBorder="1" applyAlignment="1">
      <alignment/>
    </xf>
    <xf numFmtId="203" fontId="3" fillId="0" borderId="0" xfId="33" applyNumberFormat="1" applyFont="1">
      <alignment/>
      <protection/>
    </xf>
    <xf numFmtId="3" fontId="3" fillId="0" borderId="0" xfId="33" applyNumberFormat="1" applyFont="1">
      <alignment/>
      <protection/>
    </xf>
    <xf numFmtId="181" fontId="6" fillId="0" borderId="0" xfId="46" applyNumberFormat="1" applyFont="1" applyFill="1" applyAlignment="1" applyProtection="1">
      <alignment horizontal="centerContinuous"/>
      <protection locked="0"/>
    </xf>
    <xf numFmtId="203" fontId="6" fillId="0" borderId="0" xfId="33" applyNumberFormat="1" applyFont="1" applyAlignment="1">
      <alignment horizontal="right"/>
      <protection/>
    </xf>
    <xf numFmtId="203" fontId="6" fillId="0" borderId="1" xfId="0" applyNumberFormat="1" applyFont="1" applyBorder="1" applyAlignment="1">
      <alignment horizontal="center"/>
    </xf>
    <xf numFmtId="203" fontId="6" fillId="0" borderId="8" xfId="0" applyNumberFormat="1" applyFont="1" applyBorder="1" applyAlignment="1">
      <alignment/>
    </xf>
    <xf numFmtId="203" fontId="3" fillId="0" borderId="8" xfId="0" applyNumberFormat="1" applyFont="1" applyBorder="1" applyAlignment="1">
      <alignment/>
    </xf>
    <xf numFmtId="3" fontId="3" fillId="0" borderId="0" xfId="96" applyNumberFormat="1" applyFont="1" applyAlignment="1">
      <alignment horizontal="right"/>
    </xf>
    <xf numFmtId="203" fontId="3" fillId="0" borderId="8" xfId="0" applyNumberFormat="1" applyFont="1" applyBorder="1" applyAlignment="1">
      <alignment horizontal="right"/>
    </xf>
    <xf numFmtId="203" fontId="0" fillId="0" borderId="13" xfId="0" applyNumberFormat="1" applyBorder="1" applyAlignment="1">
      <alignment/>
    </xf>
    <xf numFmtId="203" fontId="6" fillId="0" borderId="6" xfId="0" applyNumberFormat="1" applyFont="1" applyBorder="1" applyAlignment="1">
      <alignment/>
    </xf>
    <xf numFmtId="203" fontId="0" fillId="0" borderId="0" xfId="0" applyNumberFormat="1" applyAlignment="1">
      <alignment/>
    </xf>
    <xf numFmtId="203" fontId="6" fillId="0" borderId="10" xfId="0" applyNumberFormat="1" applyFont="1" applyBorder="1" applyAlignment="1">
      <alignment horizontal="right"/>
    </xf>
    <xf numFmtId="203" fontId="3" fillId="0" borderId="4" xfId="0" applyNumberFormat="1" applyFont="1" applyBorder="1" applyAlignment="1">
      <alignment horizontal="right"/>
    </xf>
    <xf numFmtId="203" fontId="6" fillId="0" borderId="8" xfId="0" applyNumberFormat="1" applyFont="1" applyBorder="1" applyAlignment="1">
      <alignment horizontal="right"/>
    </xf>
    <xf numFmtId="0" fontId="6" fillId="0" borderId="21" xfId="33" applyFont="1" applyBorder="1">
      <alignment/>
      <protection/>
    </xf>
    <xf numFmtId="203" fontId="0" fillId="0" borderId="26" xfId="0" applyNumberFormat="1" applyBorder="1" applyAlignment="1">
      <alignment/>
    </xf>
    <xf numFmtId="203" fontId="6" fillId="0" borderId="1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203" fontId="3" fillId="0" borderId="1" xfId="0" applyNumberFormat="1" applyFont="1" applyBorder="1" applyAlignment="1">
      <alignment/>
    </xf>
    <xf numFmtId="203" fontId="6" fillId="0" borderId="13" xfId="0" applyNumberFormat="1" applyFont="1" applyBorder="1" applyAlignment="1">
      <alignment horizontal="right"/>
    </xf>
    <xf numFmtId="174" fontId="6" fillId="0" borderId="0" xfId="33" applyNumberFormat="1" applyFont="1">
      <alignment/>
      <protection/>
    </xf>
    <xf numFmtId="203" fontId="3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03" fontId="11" fillId="0" borderId="0" xfId="94" applyNumberFormat="1" applyFont="1" applyFill="1" applyBorder="1" applyAlignment="1">
      <alignment horizontal="right" vertical="center"/>
      <protection/>
    </xf>
    <xf numFmtId="203" fontId="13" fillId="0" borderId="1" xfId="0" applyNumberFormat="1" applyFont="1" applyBorder="1" applyAlignment="1">
      <alignment vertical="center" wrapText="1"/>
    </xf>
    <xf numFmtId="203" fontId="10" fillId="0" borderId="4" xfId="0" applyNumberFormat="1" applyFont="1" applyBorder="1" applyAlignment="1">
      <alignment horizontal="right" vertical="center" wrapText="1"/>
    </xf>
    <xf numFmtId="203" fontId="10" fillId="0" borderId="8" xfId="0" applyNumberFormat="1" applyFont="1" applyBorder="1" applyAlignment="1">
      <alignment horizontal="right" vertical="center" wrapText="1"/>
    </xf>
    <xf numFmtId="203" fontId="10" fillId="0" borderId="8" xfId="0" applyNumberFormat="1" applyFont="1" applyBorder="1" applyAlignment="1">
      <alignment vertical="center" wrapText="1"/>
    </xf>
    <xf numFmtId="203" fontId="3" fillId="0" borderId="26" xfId="0" applyNumberFormat="1" applyFont="1" applyBorder="1" applyAlignment="1">
      <alignment/>
    </xf>
    <xf numFmtId="203" fontId="10" fillId="0" borderId="13" xfId="0" applyNumberFormat="1" applyFont="1" applyBorder="1" applyAlignment="1">
      <alignment horizontal="right" vertical="center" wrapText="1"/>
    </xf>
    <xf numFmtId="203" fontId="13" fillId="0" borderId="1" xfId="0" applyNumberFormat="1" applyFont="1" applyBorder="1" applyAlignment="1">
      <alignment horizontal="right" vertical="center" wrapText="1"/>
    </xf>
    <xf numFmtId="203" fontId="10" fillId="0" borderId="4" xfId="0" applyNumberFormat="1" applyFont="1" applyBorder="1" applyAlignment="1">
      <alignment horizontal="right"/>
    </xf>
    <xf numFmtId="203" fontId="10" fillId="0" borderId="8" xfId="0" applyNumberFormat="1" applyFont="1" applyBorder="1" applyAlignment="1">
      <alignment horizontal="right"/>
    </xf>
    <xf numFmtId="0" fontId="10" fillId="0" borderId="26" xfId="0" applyFont="1" applyBorder="1" applyAlignment="1">
      <alignment horizontal="left" vertical="center" wrapText="1"/>
    </xf>
    <xf numFmtId="203" fontId="10" fillId="0" borderId="13" xfId="0" applyNumberFormat="1" applyFont="1" applyBorder="1" applyAlignment="1">
      <alignment horizontal="right"/>
    </xf>
    <xf numFmtId="203" fontId="13" fillId="0" borderId="4" xfId="0" applyNumberFormat="1" applyFont="1" applyBorder="1" applyAlignment="1">
      <alignment horizontal="right" vertical="center" wrapText="1"/>
    </xf>
    <xf numFmtId="203" fontId="13" fillId="0" borderId="8" xfId="0" applyNumberFormat="1" applyFont="1" applyBorder="1" applyAlignment="1">
      <alignment horizontal="right" vertical="center" wrapText="1"/>
    </xf>
    <xf numFmtId="203" fontId="13" fillId="0" borderId="13" xfId="0" applyNumberFormat="1" applyFont="1" applyBorder="1" applyAlignment="1">
      <alignment horizontal="right"/>
    </xf>
    <xf numFmtId="203" fontId="1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4" fontId="10" fillId="0" borderId="4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196" fontId="6" fillId="0" borderId="24" xfId="0" applyNumberFormat="1" applyFont="1" applyBorder="1" applyAlignment="1">
      <alignment/>
    </xf>
    <xf numFmtId="196" fontId="3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34" xfId="33" applyFont="1" applyBorder="1">
      <alignment/>
      <protection/>
    </xf>
    <xf numFmtId="0" fontId="6" fillId="0" borderId="35" xfId="33" applyFont="1" applyBorder="1">
      <alignment/>
      <protection/>
    </xf>
    <xf numFmtId="0" fontId="3" fillId="0" borderId="35" xfId="33" applyFont="1" applyBorder="1">
      <alignment/>
      <protection/>
    </xf>
    <xf numFmtId="0" fontId="6" fillId="0" borderId="36" xfId="33" applyFont="1" applyBorder="1">
      <alignment/>
      <protection/>
    </xf>
    <xf numFmtId="196" fontId="3" fillId="0" borderId="24" xfId="0" applyNumberFormat="1" applyFont="1" applyBorder="1" applyAlignment="1">
      <alignment horizontal="right"/>
    </xf>
    <xf numFmtId="0" fontId="6" fillId="0" borderId="37" xfId="33" applyFont="1" applyBorder="1">
      <alignment/>
      <protection/>
    </xf>
    <xf numFmtId="172" fontId="6" fillId="0" borderId="8" xfId="0" applyNumberFormat="1" applyFont="1" applyBorder="1" applyAlignment="1">
      <alignment horizontal="right"/>
    </xf>
    <xf numFmtId="3" fontId="3" fillId="0" borderId="4" xfId="33" applyNumberFormat="1" applyFont="1" applyBorder="1">
      <alignment/>
      <protection/>
    </xf>
    <xf numFmtId="3" fontId="9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3" fontId="9" fillId="0" borderId="28" xfId="0" applyNumberFormat="1" applyFont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203" fontId="0" fillId="0" borderId="31" xfId="0" applyNumberFormat="1" applyBorder="1" applyAlignment="1">
      <alignment horizontal="right"/>
    </xf>
    <xf numFmtId="203" fontId="0" fillId="0" borderId="40" xfId="0" applyNumberFormat="1" applyBorder="1" applyAlignment="1">
      <alignment horizontal="right"/>
    </xf>
    <xf numFmtId="203" fontId="0" fillId="0" borderId="26" xfId="0" applyNumberFormat="1" applyBorder="1" applyAlignment="1">
      <alignment horizontal="right"/>
    </xf>
    <xf numFmtId="203" fontId="0" fillId="0" borderId="6" xfId="0" applyNumberFormat="1" applyBorder="1" applyAlignment="1">
      <alignment horizontal="right"/>
    </xf>
    <xf numFmtId="0" fontId="9" fillId="0" borderId="3" xfId="0" applyFont="1" applyBorder="1" applyAlignment="1">
      <alignment horizontal="center"/>
    </xf>
    <xf numFmtId="203" fontId="0" fillId="0" borderId="24" xfId="0" applyNumberFormat="1" applyBorder="1" applyAlignment="1">
      <alignment horizontal="right"/>
    </xf>
    <xf numFmtId="203" fontId="0" fillId="0" borderId="22" xfId="0" applyNumberFormat="1" applyBorder="1" applyAlignment="1">
      <alignment horizontal="right"/>
    </xf>
    <xf numFmtId="203" fontId="0" fillId="0" borderId="8" xfId="0" applyNumberFormat="1" applyBorder="1" applyAlignment="1">
      <alignment horizontal="right"/>
    </xf>
    <xf numFmtId="203" fontId="0" fillId="0" borderId="13" xfId="0" applyNumberFormat="1" applyBorder="1" applyAlignment="1">
      <alignment horizontal="right"/>
    </xf>
    <xf numFmtId="3" fontId="9" fillId="0" borderId="26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0" fillId="0" borderId="40" xfId="0" applyBorder="1" applyAlignment="1">
      <alignment/>
    </xf>
    <xf numFmtId="20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3" fontId="0" fillId="0" borderId="24" xfId="0" applyNumberFormat="1" applyBorder="1" applyAlignment="1">
      <alignment/>
    </xf>
    <xf numFmtId="0" fontId="3" fillId="0" borderId="15" xfId="33" applyFont="1" applyBorder="1">
      <alignment/>
      <protection/>
    </xf>
    <xf numFmtId="0" fontId="6" fillId="0" borderId="3" xfId="33" applyFont="1" applyBorder="1" applyAlignment="1">
      <alignment horizontal="center"/>
      <protection/>
    </xf>
    <xf numFmtId="203" fontId="6" fillId="0" borderId="3" xfId="0" applyNumberFormat="1" applyFont="1" applyBorder="1" applyAlignment="1">
      <alignment horizontal="center"/>
    </xf>
    <xf numFmtId="0" fontId="3" fillId="0" borderId="16" xfId="33" applyFont="1" applyBorder="1">
      <alignment/>
      <protection/>
    </xf>
    <xf numFmtId="0" fontId="6" fillId="0" borderId="39" xfId="33" applyFont="1" applyBorder="1">
      <alignment/>
      <protection/>
    </xf>
    <xf numFmtId="203" fontId="6" fillId="0" borderId="24" xfId="0" applyNumberFormat="1" applyFont="1" applyBorder="1" applyAlignment="1">
      <alignment horizontal="right"/>
    </xf>
    <xf numFmtId="203" fontId="6" fillId="0" borderId="8" xfId="15" applyNumberFormat="1" applyFont="1" applyBorder="1" applyAlignment="1">
      <alignment horizontal="right"/>
    </xf>
    <xf numFmtId="0" fontId="3" fillId="0" borderId="39" xfId="33" applyFont="1" applyBorder="1">
      <alignment/>
      <protection/>
    </xf>
    <xf numFmtId="203" fontId="3" fillId="0" borderId="24" xfId="0" applyNumberFormat="1" applyFont="1" applyBorder="1" applyAlignment="1">
      <alignment horizontal="right"/>
    </xf>
    <xf numFmtId="0" fontId="3" fillId="0" borderId="20" xfId="33" applyFont="1" applyBorder="1">
      <alignment/>
      <protection/>
    </xf>
    <xf numFmtId="0" fontId="0" fillId="0" borderId="22" xfId="0" applyBorder="1" applyAlignment="1">
      <alignment/>
    </xf>
    <xf numFmtId="0" fontId="3" fillId="0" borderId="41" xfId="33" applyFont="1" applyBorder="1">
      <alignment/>
      <protection/>
    </xf>
    <xf numFmtId="0" fontId="6" fillId="0" borderId="40" xfId="33" applyFont="1" applyBorder="1">
      <alignment/>
      <protection/>
    </xf>
    <xf numFmtId="203" fontId="6" fillId="0" borderId="40" xfId="0" applyNumberFormat="1" applyFont="1" applyBorder="1" applyAlignment="1">
      <alignment/>
    </xf>
    <xf numFmtId="203" fontId="6" fillId="0" borderId="6" xfId="0" applyNumberFormat="1" applyFont="1" applyBorder="1" applyAlignment="1">
      <alignment horizontal="right"/>
    </xf>
    <xf numFmtId="203" fontId="6" fillId="0" borderId="43" xfId="0" applyNumberFormat="1" applyFont="1" applyBorder="1" applyAlignment="1">
      <alignment horizontal="right"/>
    </xf>
    <xf numFmtId="203" fontId="3" fillId="0" borderId="39" xfId="0" applyNumberFormat="1" applyFont="1" applyBorder="1" applyAlignment="1">
      <alignment horizontal="right"/>
    </xf>
    <xf numFmtId="203" fontId="6" fillId="0" borderId="1" xfId="0" applyNumberFormat="1" applyFont="1" applyBorder="1" applyAlignment="1">
      <alignment horizontal="right"/>
    </xf>
    <xf numFmtId="203" fontId="3" fillId="0" borderId="0" xfId="33" applyNumberFormat="1" applyFont="1" applyAlignment="1">
      <alignment horizontal="right"/>
      <protection/>
    </xf>
    <xf numFmtId="203" fontId="6" fillId="0" borderId="9" xfId="33" applyNumberFormat="1" applyFont="1" applyBorder="1" applyAlignment="1">
      <alignment horizontal="right"/>
      <protection/>
    </xf>
    <xf numFmtId="203" fontId="6" fillId="0" borderId="10" xfId="33" applyNumberFormat="1" applyFont="1" applyBorder="1" applyAlignment="1">
      <alignment horizontal="right"/>
      <protection/>
    </xf>
    <xf numFmtId="203" fontId="3" fillId="0" borderId="4" xfId="33" applyNumberFormat="1" applyFont="1" applyBorder="1" applyAlignment="1">
      <alignment horizontal="right"/>
      <protection/>
    </xf>
    <xf numFmtId="203" fontId="6" fillId="0" borderId="4" xfId="33" applyNumberFormat="1" applyFont="1" applyBorder="1" applyAlignment="1">
      <alignment horizontal="right"/>
      <protection/>
    </xf>
    <xf numFmtId="203" fontId="3" fillId="0" borderId="0" xfId="33" applyNumberFormat="1" applyFont="1" applyBorder="1" applyAlignment="1">
      <alignment horizontal="right"/>
      <protection/>
    </xf>
    <xf numFmtId="203" fontId="3" fillId="0" borderId="4" xfId="15" applyNumberFormat="1" applyFont="1" applyBorder="1" applyAlignment="1">
      <alignment horizontal="right"/>
    </xf>
    <xf numFmtId="203" fontId="6" fillId="0" borderId="4" xfId="15" applyNumberFormat="1" applyFont="1" applyBorder="1" applyAlignment="1">
      <alignment horizontal="right"/>
    </xf>
    <xf numFmtId="203" fontId="6" fillId="0" borderId="6" xfId="15" applyNumberFormat="1" applyFont="1" applyBorder="1" applyAlignment="1">
      <alignment horizontal="right"/>
    </xf>
    <xf numFmtId="203" fontId="3" fillId="0" borderId="0" xfId="15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11" fillId="0" borderId="0" xfId="94" applyNumberFormat="1" applyFont="1" applyFill="1" applyBorder="1" applyAlignment="1">
      <alignment horizontal="right" vertical="center"/>
      <protection/>
    </xf>
    <xf numFmtId="203" fontId="1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8" fillId="0" borderId="0" xfId="33" applyFont="1" applyAlignment="1">
      <alignment horizontal="center"/>
      <protection/>
    </xf>
    <xf numFmtId="0" fontId="19" fillId="0" borderId="0" xfId="33" applyFont="1">
      <alignment/>
      <protection/>
    </xf>
    <xf numFmtId="0" fontId="10" fillId="0" borderId="17" xfId="0" applyFont="1" applyBorder="1" applyAlignment="1">
      <alignment wrapText="1"/>
    </xf>
    <xf numFmtId="196" fontId="0" fillId="0" borderId="8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/>
    </xf>
    <xf numFmtId="203" fontId="0" fillId="0" borderId="4" xfId="0" applyNumberFormat="1" applyBorder="1" applyAlignment="1">
      <alignment horizontal="right"/>
    </xf>
    <xf numFmtId="203" fontId="0" fillId="0" borderId="39" xfId="0" applyNumberFormat="1" applyBorder="1" applyAlignment="1">
      <alignment horizontal="right"/>
    </xf>
    <xf numFmtId="203" fontId="0" fillId="0" borderId="9" xfId="0" applyNumberFormat="1" applyBorder="1" applyAlignment="1">
      <alignment horizontal="right"/>
    </xf>
    <xf numFmtId="203" fontId="0" fillId="0" borderId="28" xfId="0" applyNumberFormat="1" applyBorder="1" applyAlignment="1">
      <alignment horizontal="right"/>
    </xf>
    <xf numFmtId="203" fontId="0" fillId="0" borderId="27" xfId="0" applyNumberFormat="1" applyBorder="1" applyAlignment="1">
      <alignment horizontal="right"/>
    </xf>
    <xf numFmtId="203" fontId="0" fillId="0" borderId="38" xfId="0" applyNumberForma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3" fillId="0" borderId="5" xfId="33" applyFont="1" applyBorder="1" applyAlignment="1">
      <alignment wrapText="1"/>
      <protection/>
    </xf>
    <xf numFmtId="3" fontId="6" fillId="0" borderId="1" xfId="0" applyNumberFormat="1" applyFont="1" applyBorder="1" applyAlignment="1">
      <alignment horizontal="center"/>
    </xf>
    <xf numFmtId="0" fontId="3" fillId="0" borderId="35" xfId="33" applyFont="1" applyBorder="1" applyAlignment="1">
      <alignment wrapText="1"/>
      <protection/>
    </xf>
    <xf numFmtId="174" fontId="9" fillId="0" borderId="0" xfId="0" applyNumberFormat="1" applyFont="1" applyBorder="1" applyAlignment="1">
      <alignment horizontal="right"/>
    </xf>
    <xf numFmtId="203" fontId="9" fillId="0" borderId="8" xfId="0" applyNumberFormat="1" applyFont="1" applyBorder="1" applyAlignment="1">
      <alignment horizontal="right"/>
    </xf>
    <xf numFmtId="203" fontId="9" fillId="0" borderId="24" xfId="0" applyNumberFormat="1" applyFont="1" applyBorder="1" applyAlignment="1">
      <alignment horizontal="right"/>
    </xf>
    <xf numFmtId="203" fontId="9" fillId="0" borderId="27" xfId="0" applyNumberFormat="1" applyFont="1" applyBorder="1" applyAlignment="1">
      <alignment horizontal="right"/>
    </xf>
    <xf numFmtId="203" fontId="9" fillId="0" borderId="38" xfId="0" applyNumberFormat="1" applyFont="1" applyBorder="1" applyAlignment="1">
      <alignment horizontal="right"/>
    </xf>
    <xf numFmtId="203" fontId="9" fillId="0" borderId="4" xfId="0" applyNumberFormat="1" applyFont="1" applyBorder="1" applyAlignment="1">
      <alignment horizontal="right"/>
    </xf>
    <xf numFmtId="203" fontId="9" fillId="0" borderId="39" xfId="0" applyNumberFormat="1" applyFont="1" applyBorder="1" applyAlignment="1">
      <alignment horizontal="right"/>
    </xf>
    <xf numFmtId="0" fontId="9" fillId="0" borderId="44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9" xfId="0" applyFont="1" applyBorder="1" applyAlignment="1">
      <alignment/>
    </xf>
    <xf numFmtId="203" fontId="9" fillId="0" borderId="1" xfId="0" applyNumberFormat="1" applyFont="1" applyBorder="1" applyAlignment="1">
      <alignment horizontal="center"/>
    </xf>
    <xf numFmtId="203" fontId="9" fillId="0" borderId="3" xfId="0" applyNumberFormat="1" applyFont="1" applyBorder="1" applyAlignment="1">
      <alignment horizontal="center"/>
    </xf>
    <xf numFmtId="203" fontId="9" fillId="0" borderId="9" xfId="0" applyNumberFormat="1" applyFont="1" applyBorder="1" applyAlignment="1">
      <alignment horizontal="right"/>
    </xf>
    <xf numFmtId="203" fontId="9" fillId="0" borderId="28" xfId="0" applyNumberFormat="1" applyFont="1" applyBorder="1" applyAlignment="1">
      <alignment horizontal="right"/>
    </xf>
    <xf numFmtId="205" fontId="0" fillId="0" borderId="0" xfId="0" applyNumberFormat="1" applyFont="1" applyAlignment="1">
      <alignment/>
    </xf>
    <xf numFmtId="3" fontId="0" fillId="0" borderId="3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203" fontId="0" fillId="0" borderId="27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203" fontId="3" fillId="0" borderId="1" xfId="0" applyNumberFormat="1" applyFont="1" applyBorder="1" applyAlignment="1">
      <alignment horizontal="right"/>
    </xf>
    <xf numFmtId="203" fontId="3" fillId="0" borderId="2" xfId="0" applyNumberFormat="1" applyFont="1" applyBorder="1" applyAlignment="1">
      <alignment horizontal="right"/>
    </xf>
    <xf numFmtId="181" fontId="15" fillId="0" borderId="0" xfId="46" applyNumberFormat="1" applyFont="1" applyFill="1" applyAlignment="1" applyProtection="1">
      <alignment horizontal="centerContinuous"/>
      <protection locked="0"/>
    </xf>
    <xf numFmtId="181" fontId="20" fillId="0" borderId="0" xfId="82" applyNumberFormat="1" applyFont="1" applyFill="1" applyAlignment="1" applyProtection="1">
      <alignment horizontal="centerContinuous"/>
      <protection locked="0"/>
    </xf>
    <xf numFmtId="0" fontId="21" fillId="0" borderId="0" xfId="0" applyFont="1" applyBorder="1" applyAlignment="1">
      <alignment horizontal="center" vertical="center" wrapText="1"/>
    </xf>
    <xf numFmtId="181" fontId="20" fillId="0" borderId="0" xfId="46" applyNumberFormat="1" applyFont="1" applyFill="1" applyAlignment="1" applyProtection="1">
      <alignment horizontal="centerContinuous"/>
      <protection locked="0"/>
    </xf>
    <xf numFmtId="0" fontId="16" fillId="0" borderId="0" xfId="33" applyFont="1">
      <alignment/>
      <protection/>
    </xf>
    <xf numFmtId="172" fontId="18" fillId="0" borderId="0" xfId="33" applyNumberFormat="1" applyFont="1" applyAlignment="1">
      <alignment horizontal="right"/>
      <protection/>
    </xf>
    <xf numFmtId="0" fontId="18" fillId="0" borderId="1" xfId="33" applyFont="1" applyBorder="1" applyAlignment="1">
      <alignment horizontal="center"/>
      <protection/>
    </xf>
    <xf numFmtId="0" fontId="18" fillId="0" borderId="45" xfId="33" applyFont="1" applyBorder="1" applyAlignment="1">
      <alignment horizontal="center"/>
      <protection/>
    </xf>
    <xf numFmtId="172" fontId="18" fillId="0" borderId="46" xfId="33" applyNumberFormat="1" applyFont="1" applyBorder="1" applyAlignment="1">
      <alignment horizontal="center"/>
      <protection/>
    </xf>
    <xf numFmtId="172" fontId="18" fillId="0" borderId="3" xfId="33" applyNumberFormat="1" applyFont="1" applyBorder="1" applyAlignment="1">
      <alignment horizontal="center"/>
      <protection/>
    </xf>
    <xf numFmtId="0" fontId="18" fillId="0" borderId="4" xfId="33" applyFont="1" applyBorder="1" applyAlignment="1">
      <alignment horizontal="center"/>
      <protection/>
    </xf>
    <xf numFmtId="0" fontId="18" fillId="0" borderId="35" xfId="33" applyFont="1" applyBorder="1">
      <alignment/>
      <protection/>
    </xf>
    <xf numFmtId="3" fontId="18" fillId="0" borderId="47" xfId="15" applyNumberFormat="1" applyFont="1" applyBorder="1" applyAlignment="1">
      <alignment horizontal="right"/>
    </xf>
    <xf numFmtId="3" fontId="18" fillId="0" borderId="39" xfId="15" applyNumberFormat="1" applyFont="1" applyBorder="1" applyAlignment="1">
      <alignment horizontal="right"/>
    </xf>
    <xf numFmtId="0" fontId="19" fillId="0" borderId="35" xfId="33" applyFont="1" applyBorder="1">
      <alignment/>
      <protection/>
    </xf>
    <xf numFmtId="3" fontId="19" fillId="0" borderId="47" xfId="15" applyNumberFormat="1" applyFont="1" applyBorder="1" applyAlignment="1">
      <alignment horizontal="right"/>
    </xf>
    <xf numFmtId="3" fontId="19" fillId="0" borderId="39" xfId="15" applyNumberFormat="1" applyFont="1" applyBorder="1" applyAlignment="1">
      <alignment horizontal="right"/>
    </xf>
    <xf numFmtId="0" fontId="19" fillId="0" borderId="35" xfId="33" applyFont="1" applyBorder="1" applyAlignment="1" quotePrefix="1">
      <alignment horizontal="left"/>
      <protection/>
    </xf>
    <xf numFmtId="0" fontId="18" fillId="0" borderId="6" xfId="33" applyFont="1" applyBorder="1" applyAlignment="1">
      <alignment horizontal="center"/>
      <protection/>
    </xf>
    <xf numFmtId="0" fontId="19" fillId="0" borderId="25" xfId="33" applyFont="1" applyBorder="1">
      <alignment/>
      <protection/>
    </xf>
    <xf numFmtId="0" fontId="18" fillId="0" borderId="45" xfId="33" applyFont="1" applyBorder="1">
      <alignment/>
      <protection/>
    </xf>
    <xf numFmtId="3" fontId="18" fillId="0" borderId="46" xfId="15" applyNumberFormat="1" applyFont="1" applyBorder="1" applyAlignment="1">
      <alignment horizontal="right"/>
    </xf>
    <xf numFmtId="3" fontId="18" fillId="0" borderId="3" xfId="15" applyNumberFormat="1" applyFont="1" applyBorder="1" applyAlignment="1">
      <alignment horizontal="right"/>
    </xf>
    <xf numFmtId="0" fontId="18" fillId="0" borderId="0" xfId="33" applyFont="1" applyBorder="1" applyAlignment="1">
      <alignment horizontal="center"/>
      <protection/>
    </xf>
    <xf numFmtId="0" fontId="19" fillId="0" borderId="0" xfId="33" applyFont="1" applyBorder="1">
      <alignment/>
      <protection/>
    </xf>
    <xf numFmtId="3" fontId="19" fillId="0" borderId="0" xfId="33" applyNumberFormat="1" applyFont="1">
      <alignment/>
      <protection/>
    </xf>
    <xf numFmtId="172" fontId="19" fillId="0" borderId="0" xfId="33" applyNumberFormat="1" applyFont="1">
      <alignment/>
      <protection/>
    </xf>
    <xf numFmtId="196" fontId="18" fillId="0" borderId="48" xfId="0" applyNumberFormat="1" applyFont="1" applyBorder="1" applyAlignment="1">
      <alignment/>
    </xf>
    <xf numFmtId="196" fontId="18" fillId="0" borderId="24" xfId="0" applyNumberFormat="1" applyFont="1" applyBorder="1" applyAlignment="1">
      <alignment/>
    </xf>
    <xf numFmtId="3" fontId="19" fillId="0" borderId="47" xfId="33" applyNumberFormat="1" applyFont="1" applyBorder="1">
      <alignment/>
      <protection/>
    </xf>
    <xf numFmtId="3" fontId="19" fillId="0" borderId="39" xfId="33" applyNumberFormat="1" applyFont="1" applyBorder="1">
      <alignment/>
      <protection/>
    </xf>
    <xf numFmtId="0" fontId="19" fillId="0" borderId="35" xfId="33" applyFont="1" applyBorder="1" applyAlignment="1" quotePrefix="1">
      <alignment horizontal="left" wrapText="1"/>
      <protection/>
    </xf>
    <xf numFmtId="3" fontId="19" fillId="0" borderId="47" xfId="33" applyNumberFormat="1" applyFont="1" applyBorder="1" applyAlignment="1">
      <alignment horizontal="right"/>
      <protection/>
    </xf>
    <xf numFmtId="3" fontId="19" fillId="0" borderId="39" xfId="33" applyNumberFormat="1" applyFont="1" applyBorder="1" applyAlignment="1">
      <alignment horizontal="right"/>
      <protection/>
    </xf>
    <xf numFmtId="196" fontId="19" fillId="0" borderId="48" xfId="0" applyNumberFormat="1" applyFont="1" applyBorder="1" applyAlignment="1">
      <alignment/>
    </xf>
    <xf numFmtId="196" fontId="19" fillId="0" borderId="24" xfId="0" applyNumberFormat="1" applyFont="1" applyBorder="1" applyAlignment="1">
      <alignment/>
    </xf>
    <xf numFmtId="3" fontId="18" fillId="0" borderId="47" xfId="33" applyNumberFormat="1" applyFont="1" applyBorder="1">
      <alignment/>
      <protection/>
    </xf>
    <xf numFmtId="3" fontId="18" fillId="0" borderId="39" xfId="33" applyNumberFormat="1" applyFont="1" applyBorder="1">
      <alignment/>
      <protection/>
    </xf>
    <xf numFmtId="3" fontId="18" fillId="0" borderId="47" xfId="33" applyNumberFormat="1" applyFont="1" applyBorder="1" applyAlignment="1">
      <alignment horizontal="right"/>
      <protection/>
    </xf>
    <xf numFmtId="3" fontId="18" fillId="0" borderId="39" xfId="33" applyNumberFormat="1" applyFont="1" applyBorder="1" applyAlignment="1">
      <alignment horizontal="right"/>
      <protection/>
    </xf>
    <xf numFmtId="172" fontId="18" fillId="0" borderId="47" xfId="33" applyNumberFormat="1" applyFont="1" applyBorder="1" applyAlignment="1">
      <alignment horizontal="right"/>
      <protection/>
    </xf>
    <xf numFmtId="0" fontId="18" fillId="0" borderId="25" xfId="33" applyFont="1" applyBorder="1">
      <alignment/>
      <protection/>
    </xf>
    <xf numFmtId="172" fontId="18" fillId="0" borderId="49" xfId="33" applyNumberFormat="1" applyFont="1" applyBorder="1">
      <alignment/>
      <protection/>
    </xf>
    <xf numFmtId="3" fontId="18" fillId="0" borderId="31" xfId="33" applyNumberFormat="1" applyFont="1" applyBorder="1">
      <alignment/>
      <protection/>
    </xf>
    <xf numFmtId="3" fontId="18" fillId="0" borderId="46" xfId="33" applyNumberFormat="1" applyFont="1" applyBorder="1">
      <alignment/>
      <protection/>
    </xf>
    <xf numFmtId="3" fontId="18" fillId="0" borderId="3" xfId="33" applyNumberFormat="1" applyFont="1" applyBorder="1">
      <alignment/>
      <protection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6" fillId="0" borderId="0" xfId="33" applyNumberFormat="1" applyFont="1" applyAlignment="1">
      <alignment horizontal="right"/>
      <protection/>
    </xf>
    <xf numFmtId="174" fontId="18" fillId="0" borderId="0" xfId="33" applyNumberFormat="1" applyFont="1" applyAlignment="1">
      <alignment horizontal="right"/>
      <protection/>
    </xf>
    <xf numFmtId="0" fontId="19" fillId="0" borderId="2" xfId="33" applyFont="1" applyBorder="1">
      <alignment/>
      <protection/>
    </xf>
    <xf numFmtId="181" fontId="19" fillId="0" borderId="45" xfId="82" applyFont="1" applyBorder="1">
      <alignment/>
      <protection/>
    </xf>
    <xf numFmtId="174" fontId="18" fillId="0" borderId="46" xfId="33" applyNumberFormat="1" applyFont="1" applyBorder="1" applyAlignment="1">
      <alignment horizontal="center"/>
      <protection/>
    </xf>
    <xf numFmtId="174" fontId="18" fillId="0" borderId="3" xfId="33" applyNumberFormat="1" applyFont="1" applyBorder="1" applyAlignment="1">
      <alignment horizontal="center"/>
      <protection/>
    </xf>
    <xf numFmtId="181" fontId="18" fillId="0" borderId="1" xfId="82" applyFont="1" applyBorder="1">
      <alignment/>
      <protection/>
    </xf>
    <xf numFmtId="181" fontId="19" fillId="0" borderId="2" xfId="82" applyFont="1" applyBorder="1">
      <alignment/>
      <protection/>
    </xf>
    <xf numFmtId="181" fontId="18" fillId="0" borderId="50" xfId="82" applyFont="1" applyBorder="1">
      <alignment/>
      <protection/>
    </xf>
    <xf numFmtId="174" fontId="18" fillId="0" borderId="51" xfId="33" applyNumberFormat="1" applyFont="1" applyBorder="1" applyAlignment="1">
      <alignment horizontal="center"/>
      <protection/>
    </xf>
    <xf numFmtId="174" fontId="18" fillId="0" borderId="28" xfId="33" applyNumberFormat="1" applyFont="1" applyBorder="1" applyAlignment="1">
      <alignment horizontal="center"/>
      <protection/>
    </xf>
    <xf numFmtId="0" fontId="19" fillId="0" borderId="5" xfId="33" applyFont="1" applyBorder="1">
      <alignment/>
      <protection/>
    </xf>
    <xf numFmtId="0" fontId="18" fillId="0" borderId="11" xfId="33" applyFont="1" applyBorder="1">
      <alignment/>
      <protection/>
    </xf>
    <xf numFmtId="196" fontId="19" fillId="0" borderId="52" xfId="0" applyNumberFormat="1" applyFont="1" applyBorder="1" applyAlignment="1">
      <alignment/>
    </xf>
    <xf numFmtId="196" fontId="19" fillId="0" borderId="43" xfId="0" applyNumberFormat="1" applyFont="1" applyBorder="1" applyAlignment="1">
      <alignment/>
    </xf>
    <xf numFmtId="174" fontId="19" fillId="0" borderId="48" xfId="33" applyNumberFormat="1" applyFont="1" applyBorder="1" applyAlignment="1">
      <alignment horizontal="right"/>
      <protection/>
    </xf>
    <xf numFmtId="174" fontId="19" fillId="0" borderId="47" xfId="33" applyNumberFormat="1" applyFont="1" applyBorder="1" applyAlignment="1">
      <alignment horizontal="right"/>
      <protection/>
    </xf>
    <xf numFmtId="174" fontId="18" fillId="0" borderId="39" xfId="33" applyNumberFormat="1" applyFont="1" applyBorder="1" applyAlignment="1">
      <alignment horizontal="right"/>
      <protection/>
    </xf>
    <xf numFmtId="174" fontId="18" fillId="0" borderId="47" xfId="33" applyNumberFormat="1" applyFont="1" applyBorder="1" applyAlignment="1">
      <alignment horizontal="right"/>
      <protection/>
    </xf>
    <xf numFmtId="174" fontId="19" fillId="0" borderId="39" xfId="33" applyNumberFormat="1" applyFont="1" applyBorder="1" applyAlignment="1">
      <alignment horizontal="right"/>
      <protection/>
    </xf>
    <xf numFmtId="0" fontId="18" fillId="0" borderId="7" xfId="33" applyFont="1" applyBorder="1">
      <alignment/>
      <protection/>
    </xf>
    <xf numFmtId="0" fontId="18" fillId="0" borderId="36" xfId="33" applyFont="1" applyBorder="1">
      <alignment/>
      <protection/>
    </xf>
    <xf numFmtId="174" fontId="18" fillId="0" borderId="53" xfId="33" applyNumberFormat="1" applyFont="1" applyBorder="1" applyAlignment="1">
      <alignment horizontal="right"/>
      <protection/>
    </xf>
    <xf numFmtId="3" fontId="18" fillId="0" borderId="40" xfId="33" applyNumberFormat="1" applyFont="1" applyBorder="1">
      <alignment/>
      <protection/>
    </xf>
    <xf numFmtId="174" fontId="19" fillId="0" borderId="0" xfId="33" applyNumberFormat="1" applyFont="1" applyBorder="1">
      <alignment/>
      <protection/>
    </xf>
    <xf numFmtId="181" fontId="18" fillId="0" borderId="9" xfId="82" applyFont="1" applyBorder="1">
      <alignment/>
      <protection/>
    </xf>
    <xf numFmtId="0" fontId="18" fillId="0" borderId="10" xfId="33" applyFont="1" applyBorder="1" applyAlignment="1">
      <alignment horizontal="center"/>
      <protection/>
    </xf>
    <xf numFmtId="0" fontId="19" fillId="0" borderId="11" xfId="33" applyFont="1" applyBorder="1">
      <alignment/>
      <protection/>
    </xf>
    <xf numFmtId="0" fontId="18" fillId="0" borderId="37" xfId="33" applyFont="1" applyBorder="1">
      <alignment/>
      <protection/>
    </xf>
    <xf numFmtId="174" fontId="18" fillId="0" borderId="52" xfId="33" applyNumberFormat="1" applyFont="1" applyBorder="1" applyAlignment="1">
      <alignment horizontal="right"/>
      <protection/>
    </xf>
    <xf numFmtId="3" fontId="18" fillId="0" borderId="43" xfId="33" applyNumberFormat="1" applyFont="1" applyBorder="1">
      <alignment/>
      <protection/>
    </xf>
    <xf numFmtId="0" fontId="19" fillId="0" borderId="35" xfId="33" applyFont="1" applyBorder="1" applyAlignment="1">
      <alignment wrapText="1"/>
      <protection/>
    </xf>
    <xf numFmtId="174" fontId="19" fillId="0" borderId="47" xfId="15" applyNumberFormat="1" applyFont="1" applyBorder="1" applyAlignment="1">
      <alignment horizontal="right"/>
    </xf>
    <xf numFmtId="3" fontId="19" fillId="0" borderId="39" xfId="15" applyNumberFormat="1" applyFont="1" applyBorder="1" applyAlignment="1">
      <alignment/>
    </xf>
    <xf numFmtId="196" fontId="19" fillId="0" borderId="48" xfId="0" applyNumberFormat="1" applyFont="1" applyBorder="1" applyAlignment="1">
      <alignment horizontal="right"/>
    </xf>
    <xf numFmtId="3" fontId="18" fillId="0" borderId="39" xfId="15" applyNumberFormat="1" applyFont="1" applyBorder="1" applyAlignment="1">
      <alignment/>
    </xf>
    <xf numFmtId="174" fontId="19" fillId="0" borderId="39" xfId="15" applyNumberFormat="1" applyFont="1" applyBorder="1" applyAlignment="1">
      <alignment/>
    </xf>
    <xf numFmtId="174" fontId="18" fillId="0" borderId="39" xfId="15" applyNumberFormat="1" applyFont="1" applyBorder="1" applyAlignment="1">
      <alignment/>
    </xf>
    <xf numFmtId="0" fontId="19" fillId="0" borderId="7" xfId="33" applyFont="1" applyBorder="1">
      <alignment/>
      <protection/>
    </xf>
    <xf numFmtId="196" fontId="19" fillId="0" borderId="54" xfId="0" applyNumberFormat="1" applyFont="1" applyBorder="1" applyAlignment="1">
      <alignment/>
    </xf>
    <xf numFmtId="174" fontId="18" fillId="0" borderId="40" xfId="15" applyNumberFormat="1" applyFont="1" applyBorder="1" applyAlignment="1">
      <alignment/>
    </xf>
    <xf numFmtId="0" fontId="6" fillId="0" borderId="45" xfId="33" applyFont="1" applyBorder="1" applyAlignment="1">
      <alignment horizontal="center"/>
      <protection/>
    </xf>
    <xf numFmtId="3" fontId="6" fillId="0" borderId="39" xfId="15" applyNumberFormat="1" applyFont="1" applyBorder="1" applyAlignment="1">
      <alignment horizontal="right"/>
    </xf>
    <xf numFmtId="3" fontId="3" fillId="0" borderId="39" xfId="15" applyNumberFormat="1" applyFont="1" applyBorder="1" applyAlignment="1">
      <alignment horizontal="right"/>
    </xf>
    <xf numFmtId="0" fontId="3" fillId="0" borderId="35" xfId="33" applyFont="1" applyBorder="1" applyAlignment="1" quotePrefix="1">
      <alignment horizontal="left"/>
      <protection/>
    </xf>
    <xf numFmtId="0" fontId="3" fillId="0" borderId="25" xfId="33" applyFont="1" applyBorder="1">
      <alignment/>
      <protection/>
    </xf>
    <xf numFmtId="0" fontId="6" fillId="0" borderId="45" xfId="33" applyFont="1" applyBorder="1">
      <alignment/>
      <protection/>
    </xf>
    <xf numFmtId="3" fontId="6" fillId="0" borderId="3" xfId="15" applyNumberFormat="1" applyFont="1" applyBorder="1" applyAlignment="1">
      <alignment horizontal="right"/>
    </xf>
    <xf numFmtId="3" fontId="6" fillId="0" borderId="39" xfId="33" applyNumberFormat="1" applyFont="1" applyBorder="1">
      <alignment/>
      <protection/>
    </xf>
    <xf numFmtId="3" fontId="3" fillId="0" borderId="39" xfId="33" applyNumberFormat="1" applyFont="1" applyBorder="1">
      <alignment/>
      <protection/>
    </xf>
    <xf numFmtId="0" fontId="3" fillId="0" borderId="35" xfId="33" applyFont="1" applyBorder="1" applyAlignment="1" quotePrefix="1">
      <alignment horizontal="left" wrapText="1"/>
      <protection/>
    </xf>
    <xf numFmtId="3" fontId="3" fillId="0" borderId="39" xfId="33" applyNumberFormat="1" applyFont="1" applyBorder="1" applyAlignment="1">
      <alignment horizontal="right"/>
      <protection/>
    </xf>
    <xf numFmtId="3" fontId="6" fillId="0" borderId="39" xfId="33" applyNumberFormat="1" applyFont="1" applyBorder="1" applyAlignment="1">
      <alignment horizontal="right"/>
      <protection/>
    </xf>
    <xf numFmtId="0" fontId="6" fillId="0" borderId="25" xfId="33" applyFont="1" applyBorder="1">
      <alignment/>
      <protection/>
    </xf>
    <xf numFmtId="3" fontId="6" fillId="0" borderId="31" xfId="33" applyNumberFormat="1" applyFont="1" applyBorder="1">
      <alignment/>
      <protection/>
    </xf>
    <xf numFmtId="3" fontId="6" fillId="0" borderId="3" xfId="33" applyNumberFormat="1" applyFont="1" applyBorder="1">
      <alignment/>
      <protection/>
    </xf>
    <xf numFmtId="0" fontId="22" fillId="0" borderId="0" xfId="33" applyFont="1" applyAlignment="1">
      <alignment horizontal="left"/>
      <protection/>
    </xf>
    <xf numFmtId="0" fontId="4" fillId="0" borderId="0" xfId="33" applyFont="1" applyAlignment="1">
      <alignment horizontal="left"/>
      <protection/>
    </xf>
    <xf numFmtId="0" fontId="4" fillId="0" borderId="0" xfId="33" applyFont="1" applyAlignment="1">
      <alignment horizontal="center"/>
      <protection/>
    </xf>
    <xf numFmtId="181" fontId="3" fillId="0" borderId="45" xfId="82" applyFont="1" applyBorder="1">
      <alignment/>
      <protection/>
    </xf>
    <xf numFmtId="0" fontId="6" fillId="0" borderId="29" xfId="33" applyFont="1" applyBorder="1" applyAlignment="1" quotePrefix="1">
      <alignment horizontal="center"/>
      <protection/>
    </xf>
    <xf numFmtId="181" fontId="6" fillId="0" borderId="9" xfId="82" applyFont="1" applyBorder="1">
      <alignment/>
      <protection/>
    </xf>
    <xf numFmtId="181" fontId="3" fillId="0" borderId="12" xfId="82" applyFont="1" applyBorder="1">
      <alignment/>
      <protection/>
    </xf>
    <xf numFmtId="181" fontId="6" fillId="0" borderId="50" xfId="82" applyFont="1" applyBorder="1">
      <alignment/>
      <protection/>
    </xf>
    <xf numFmtId="0" fontId="6" fillId="0" borderId="55" xfId="33" applyFont="1" applyBorder="1" applyAlignment="1">
      <alignment horizontal="center"/>
      <protection/>
    </xf>
    <xf numFmtId="3" fontId="6" fillId="0" borderId="43" xfId="33" applyNumberFormat="1" applyFont="1" applyBorder="1">
      <alignment/>
      <protection/>
    </xf>
    <xf numFmtId="0" fontId="6" fillId="0" borderId="8" xfId="33" applyFont="1" applyBorder="1" applyAlignment="1" quotePrefix="1">
      <alignment horizontal="center"/>
      <protection/>
    </xf>
    <xf numFmtId="0" fontId="3" fillId="0" borderId="42" xfId="33" applyFont="1" applyBorder="1">
      <alignment/>
      <protection/>
    </xf>
    <xf numFmtId="196" fontId="6" fillId="0" borderId="24" xfId="33" applyNumberFormat="1" applyFont="1" applyBorder="1">
      <alignment/>
      <protection/>
    </xf>
    <xf numFmtId="196" fontId="3" fillId="0" borderId="39" xfId="33" applyNumberFormat="1" applyFont="1" applyBorder="1" applyAlignment="1">
      <alignment horizontal="right"/>
      <protection/>
    </xf>
    <xf numFmtId="196" fontId="3" fillId="0" borderId="39" xfId="33" applyNumberFormat="1" applyFont="1" applyBorder="1">
      <alignment/>
      <protection/>
    </xf>
    <xf numFmtId="0" fontId="6" fillId="0" borderId="35" xfId="33" applyFont="1" applyBorder="1" applyAlignment="1" quotePrefix="1">
      <alignment horizontal="left"/>
      <protection/>
    </xf>
    <xf numFmtId="3" fontId="3" fillId="0" borderId="39" xfId="15" applyNumberFormat="1" applyFont="1" applyBorder="1" applyAlignment="1">
      <alignment horizontal="right"/>
    </xf>
    <xf numFmtId="3" fontId="3" fillId="0" borderId="39" xfId="33" applyNumberFormat="1" applyFont="1" applyBorder="1" applyAlignment="1">
      <alignment horizontal="right"/>
      <protection/>
    </xf>
    <xf numFmtId="3" fontId="6" fillId="0" borderId="39" xfId="15" applyNumberFormat="1" applyFont="1" applyBorder="1" applyAlignment="1">
      <alignment/>
    </xf>
    <xf numFmtId="3" fontId="3" fillId="0" borderId="39" xfId="15" applyNumberFormat="1" applyFont="1" applyBorder="1" applyAlignment="1">
      <alignment/>
    </xf>
    <xf numFmtId="196" fontId="6" fillId="0" borderId="33" xfId="33" applyNumberFormat="1" applyFont="1" applyBorder="1">
      <alignment/>
      <protection/>
    </xf>
    <xf numFmtId="0" fontId="6" fillId="0" borderId="3" xfId="33" applyFont="1" applyBorder="1" applyAlignment="1" quotePrefix="1">
      <alignment horizontal="center"/>
      <protection/>
    </xf>
    <xf numFmtId="196" fontId="6" fillId="0" borderId="39" xfId="33" applyNumberFormat="1" applyFont="1" applyBorder="1">
      <alignment/>
      <protection/>
    </xf>
    <xf numFmtId="181" fontId="20" fillId="0" borderId="0" xfId="46" applyNumberFormat="1" applyFont="1" applyFill="1" applyAlignment="1" applyProtection="1">
      <alignment horizontal="center"/>
      <protection locked="0"/>
    </xf>
    <xf numFmtId="181" fontId="4" fillId="0" borderId="0" xfId="82" applyNumberFormat="1" applyFont="1" applyFill="1" applyAlignment="1" applyProtection="1">
      <alignment horizontal="center"/>
      <protection locked="0"/>
    </xf>
    <xf numFmtId="181" fontId="15" fillId="0" borderId="0" xfId="46" applyNumberFormat="1" applyFont="1" applyFill="1" applyAlignment="1" applyProtection="1">
      <alignment horizontal="center"/>
      <protection locked="0"/>
    </xf>
    <xf numFmtId="181" fontId="6" fillId="0" borderId="0" xfId="46" applyNumberFormat="1" applyFont="1" applyFill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16" fontId="1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33" applyFont="1" applyAlignment="1">
      <alignment horizontal="center"/>
      <protection/>
    </xf>
    <xf numFmtId="181" fontId="6" fillId="0" borderId="0" xfId="82" applyNumberFormat="1" applyFont="1" applyFill="1" applyAlignment="1" applyProtection="1">
      <alignment horizontal="center"/>
      <protection locked="0"/>
    </xf>
    <xf numFmtId="181" fontId="15" fillId="0" borderId="0" xfId="46" applyFont="1" applyAlignment="1">
      <alignment horizontal="center"/>
      <protection/>
    </xf>
    <xf numFmtId="0" fontId="20" fillId="0" borderId="0" xfId="33" applyFont="1" applyAlignment="1">
      <alignment horizontal="center"/>
      <protection/>
    </xf>
  </cellXfs>
  <cellStyles count="88">
    <cellStyle name="Normal" xfId="0"/>
    <cellStyle name="Comma" xfId="15"/>
    <cellStyle name="Comma [0]" xfId="16"/>
    <cellStyle name="Dziesiętny [0]_CFLP1997" xfId="17"/>
    <cellStyle name="Dziesiętny [0]_Ustawa" xfId="18"/>
    <cellStyle name="Dziesiętny_CFLP1997" xfId="19"/>
    <cellStyle name="Dziesiętny_Ustawa" xfId="20"/>
    <cellStyle name="Normalny_Aktywa GBH" xfId="21"/>
    <cellStyle name="Normalny_Aktywa PAMBank" xfId="22"/>
    <cellStyle name="Normalny_Aktywa PAMBank_2) skrócone sprawozdanie podmiotów" xfId="23"/>
    <cellStyle name="Normalny_Aktywa PAMBank_6) sprawozdania podm(załącznik 4) " xfId="24"/>
    <cellStyle name="Normalny_Aktywa PAMBank_EUROAD Leasing -BILANS" xfId="25"/>
    <cellStyle name="Normalny_Aktywa PAMBank_EUROAD Leasing -BILANS (2)" xfId="26"/>
    <cellStyle name="Normalny_Aktywa PAMBank_Nota _Bilans maj" xfId="27"/>
    <cellStyle name="Normalny_Aktywa PAMBank_Rachunek EUROAD" xfId="28"/>
    <cellStyle name="Normalny_Aktywa PAMBank_Rachunek EUROAD (2)" xfId="29"/>
    <cellStyle name="Normalny_Aktywa PAMBank_Wynik Nota (2)" xfId="30"/>
    <cellStyle name="Normalny_Aktywa PAMBank_ZBIORCZE -RACHUNKOWOŚĆ" xfId="31"/>
    <cellStyle name="Normalny_Arkusz1" xfId="32"/>
    <cellStyle name="Normalny_Arkusz1 (2)" xfId="33"/>
    <cellStyle name="Normalny_Arkusz1_1" xfId="34"/>
    <cellStyle name="Normalny_Bilans Auto Leasingu" xfId="35"/>
    <cellStyle name="Normalny_Bilans Auto Leasingu_2) skrócone sprawozdanie podmiotów" xfId="36"/>
    <cellStyle name="Normalny_Bilans Auto Leasingu_6) sprawozdania podm(załącznik 4) " xfId="37"/>
    <cellStyle name="Normalny_Bilans Auto Leasingu_EUROAD Leasing -BILANS" xfId="38"/>
    <cellStyle name="Normalny_Bilans Auto Leasingu_EUROAD Leasing -BILANS (2)" xfId="39"/>
    <cellStyle name="Normalny_Bilans Auto Leasingu_Nota _Bilans maj" xfId="40"/>
    <cellStyle name="Normalny_Bilans Auto Leasingu_Rachunek EUROAD" xfId="41"/>
    <cellStyle name="Normalny_Bilans Auto Leasingu_Rachunek EUROAD (2)" xfId="42"/>
    <cellStyle name="Normalny_Bilans Auto Leasingu_Wynik Nota (2)" xfId="43"/>
    <cellStyle name="Normalny_Bilans Auto Leasingu_ZBIORCZE -RACHUNKOWOŚĆ" xfId="44"/>
    <cellStyle name="Normalny_Bilans na dzień" xfId="45"/>
    <cellStyle name="Normalny_Bilans Polsoft" xfId="46"/>
    <cellStyle name="Normalny_CFLP1997" xfId="47"/>
    <cellStyle name="Normalny_GBH przepływy" xfId="48"/>
    <cellStyle name="Normalny_PamBank rachunek" xfId="49"/>
    <cellStyle name="Normalny_PamBank rachunek_2) skrócone sprawozdanie podmiotów" xfId="50"/>
    <cellStyle name="Normalny_PamBank rachunek_6) sprawozdania podm(załącznik 4) " xfId="51"/>
    <cellStyle name="Normalny_PamBank rachunek_EUROAD Leasing -BILANS" xfId="52"/>
    <cellStyle name="Normalny_PamBank rachunek_EUROAD Leasing -BILANS (2)" xfId="53"/>
    <cellStyle name="Normalny_PamBank rachunek_Nota _Bilans maj" xfId="54"/>
    <cellStyle name="Normalny_PamBank rachunek_Rachunek EUROAD" xfId="55"/>
    <cellStyle name="Normalny_PamBank rachunek_Rachunek EUROAD (2)" xfId="56"/>
    <cellStyle name="Normalny_PamBank rachunek_Wynik Nota (2)" xfId="57"/>
    <cellStyle name="Normalny_PamBank rachunek_ZBIORCZE -RACHUNKOWOŚĆ" xfId="58"/>
    <cellStyle name="Normalny_Pasywa GBH" xfId="59"/>
    <cellStyle name="Normalny_Pasywa PAMBank" xfId="60"/>
    <cellStyle name="Normalny_Pasywa PAMBank_2) skrócone sprawozdanie podmiotów" xfId="61"/>
    <cellStyle name="Normalny_Pasywa PAMBank_6) sprawozdania podm(załącznik 4) " xfId="62"/>
    <cellStyle name="Normalny_Pasywa PAMBank_EUROAD Leasing -BILANS" xfId="63"/>
    <cellStyle name="Normalny_Pasywa PAMBank_EUROAD Leasing -BILANS (2)" xfId="64"/>
    <cellStyle name="Normalny_Pasywa PAMBank_Nota _Bilans maj" xfId="65"/>
    <cellStyle name="Normalny_Pasywa PAMBank_Rachunek EUROAD" xfId="66"/>
    <cellStyle name="Normalny_Pasywa PAMBank_Rachunek EUROAD (2)" xfId="67"/>
    <cellStyle name="Normalny_Pasywa PAMBank_Wynik Nota (2)" xfId="68"/>
    <cellStyle name="Normalny_Pasywa PAMBank_ZBIORCZE -RACHUNKOWOŚĆ" xfId="69"/>
    <cellStyle name="Normalny_Rachunek GBH" xfId="70"/>
    <cellStyle name="Normalny_rachunek PAMBanku" xfId="71"/>
    <cellStyle name="Normalny_rachunek PAMBanku_1" xfId="72"/>
    <cellStyle name="Normalny_rachunek PAMBanku_1_2) skrócone sprawozdanie podmiotów" xfId="73"/>
    <cellStyle name="Normalny_rachunek PAMBanku_1_6) sprawozdania podm(załącznik 4) " xfId="74"/>
    <cellStyle name="Normalny_rachunek PAMBanku_1_EUROAD Leasing -BILANS" xfId="75"/>
    <cellStyle name="Normalny_rachunek PAMBanku_1_EUROAD Leasing -BILANS (2)" xfId="76"/>
    <cellStyle name="Normalny_rachunek PAMBanku_1_Nota _Bilans maj" xfId="77"/>
    <cellStyle name="Normalny_rachunek PAMBanku_1_Rachunek EUROAD" xfId="78"/>
    <cellStyle name="Normalny_rachunek PAMBanku_1_Rachunek EUROAD (2)" xfId="79"/>
    <cellStyle name="Normalny_rachunek PAMBanku_1_Wynik Nota (2)" xfId="80"/>
    <cellStyle name="Normalny_rachunek PAMBanku_1_ZBIORCZE -RACHUNKOWOŚĆ" xfId="81"/>
    <cellStyle name="Normalny_Rachunek Polsoft" xfId="82"/>
    <cellStyle name="Normalny_Rachunek Wyników Auto Leasing" xfId="83"/>
    <cellStyle name="Normalny_Rachunek Wyników Auto Leasing_2) skrócone sprawozdanie podmiotów" xfId="84"/>
    <cellStyle name="Normalny_Rachunek Wyników Auto Leasing_6) sprawozdania podm(załącznik 4) " xfId="85"/>
    <cellStyle name="Normalny_Rachunek Wyników Auto Leasing_EUROAD Leasing -BILANS" xfId="86"/>
    <cellStyle name="Normalny_Rachunek Wyników Auto Leasing_EUROAD Leasing -BILANS (2)" xfId="87"/>
    <cellStyle name="Normalny_Rachunek Wyników Auto Leasing_Nota _Bilans maj" xfId="88"/>
    <cellStyle name="Normalny_Rachunek Wyników Auto Leasing_Rachunek EUROAD" xfId="89"/>
    <cellStyle name="Normalny_Rachunek Wyników Auto Leasing_Rachunek EUROAD (2)" xfId="90"/>
    <cellStyle name="Normalny_Rachunek Wyników Auto Leasing_Wynik Nota (2)" xfId="91"/>
    <cellStyle name="Normalny_Rachunek Wyników Auto Leasing_ZBIORCZE -RACHUNKOWOŚĆ" xfId="92"/>
    <cellStyle name="Normalny_rach-wyn" xfId="93"/>
    <cellStyle name="Normalny_Ustawa" xfId="94"/>
    <cellStyle name="Percent" xfId="95"/>
    <cellStyle name="Currency" xfId="96"/>
    <cellStyle name="Currency [0]" xfId="97"/>
    <cellStyle name="Walutowy [0]_CFLP1997" xfId="98"/>
    <cellStyle name="Walutowy [0]_Ustawa" xfId="99"/>
    <cellStyle name="Walutowy_CFLP1997" xfId="100"/>
    <cellStyle name="Walutowy_Ustawa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BK%20SA\W%20B%20K%20SA%20-1998%20r\Raport-I%20p&#243;&#322;rocze%201998%20r\AutoL%20SA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Bilans A"/>
      <sheetName val="Rachunek wyników"/>
    </sheetNames>
    <sheetDataSet>
      <sheetData sheetId="2">
        <row r="4">
          <cell r="F4" t="str">
            <v> tys. zł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B3:G39"/>
  <sheetViews>
    <sheetView zoomScale="75" zoomScaleNormal="75" workbookViewId="0" topLeftCell="A11">
      <selection activeCell="E35" sqref="E35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6.875" style="1" customWidth="1"/>
    <col min="5" max="5" width="13.75390625" style="185" customWidth="1"/>
    <col min="6" max="6" width="16.00390625" style="186" customWidth="1"/>
    <col min="7" max="16384" width="9.125" style="1" customWidth="1"/>
  </cols>
  <sheetData>
    <row r="3" spans="2:4" ht="15.75" customHeight="1">
      <c r="B3" s="378" t="s">
        <v>421</v>
      </c>
      <c r="C3" s="3"/>
      <c r="D3" s="4"/>
    </row>
    <row r="4" ht="15" customHeight="1">
      <c r="D4" s="187"/>
    </row>
    <row r="5" spans="4:5" ht="15" customHeight="1" thickBot="1">
      <c r="D5" s="6"/>
      <c r="E5" s="188" t="s">
        <v>1</v>
      </c>
    </row>
    <row r="6" spans="2:5" ht="15" customHeight="1" thickBot="1">
      <c r="B6" s="8"/>
      <c r="C6" s="9"/>
      <c r="D6" s="19" t="s">
        <v>2</v>
      </c>
      <c r="E6" s="189" t="s">
        <v>420</v>
      </c>
    </row>
    <row r="7" spans="2:5" ht="15" customHeight="1">
      <c r="B7" s="11" t="s">
        <v>4</v>
      </c>
      <c r="C7" s="12"/>
      <c r="D7" s="20" t="s">
        <v>5</v>
      </c>
      <c r="E7" s="190">
        <v>51308</v>
      </c>
    </row>
    <row r="8" spans="2:6" ht="15" customHeight="1">
      <c r="B8" s="11" t="s">
        <v>6</v>
      </c>
      <c r="C8" s="12"/>
      <c r="D8" s="12" t="s">
        <v>7</v>
      </c>
      <c r="E8" s="191">
        <v>211.208</v>
      </c>
      <c r="F8" s="192"/>
    </row>
    <row r="9" spans="2:5" ht="15" customHeight="1">
      <c r="B9" s="11" t="s">
        <v>8</v>
      </c>
      <c r="C9" s="12"/>
      <c r="D9" s="12" t="s">
        <v>9</v>
      </c>
      <c r="E9" s="191">
        <v>38649.512</v>
      </c>
    </row>
    <row r="10" spans="2:5" ht="15" customHeight="1">
      <c r="B10" s="11" t="s">
        <v>10</v>
      </c>
      <c r="C10" s="12"/>
      <c r="D10" s="12" t="s">
        <v>11</v>
      </c>
      <c r="E10" s="191">
        <v>102.433</v>
      </c>
    </row>
    <row r="11" spans="2:5" ht="15" customHeight="1">
      <c r="B11" s="11" t="s">
        <v>12</v>
      </c>
      <c r="C11" s="12"/>
      <c r="D11" s="12" t="s">
        <v>13</v>
      </c>
      <c r="E11" s="191">
        <v>12345</v>
      </c>
    </row>
    <row r="12" spans="2:5" ht="15" customHeight="1">
      <c r="B12" s="11" t="s">
        <v>14</v>
      </c>
      <c r="C12" s="12"/>
      <c r="D12" s="20" t="s">
        <v>15</v>
      </c>
      <c r="E12" s="190">
        <v>8803.684</v>
      </c>
    </row>
    <row r="13" spans="2:5" ht="15" customHeight="1">
      <c r="B13" s="11" t="s">
        <v>6</v>
      </c>
      <c r="C13" s="12"/>
      <c r="D13" s="12" t="s">
        <v>16</v>
      </c>
      <c r="E13" s="193" t="s">
        <v>111</v>
      </c>
    </row>
    <row r="14" spans="2:5" ht="15" customHeight="1">
      <c r="B14" s="11" t="s">
        <v>8</v>
      </c>
      <c r="C14" s="12"/>
      <c r="D14" s="12" t="s">
        <v>17</v>
      </c>
      <c r="E14" s="193">
        <v>8745.715</v>
      </c>
    </row>
    <row r="15" spans="2:5" ht="15" customHeight="1">
      <c r="B15" s="11" t="s">
        <v>10</v>
      </c>
      <c r="C15" s="12"/>
      <c r="D15" s="12" t="s">
        <v>18</v>
      </c>
      <c r="E15" s="193" t="s">
        <v>111</v>
      </c>
    </row>
    <row r="16" spans="2:5" ht="15" customHeight="1">
      <c r="B16" s="11" t="s">
        <v>12</v>
      </c>
      <c r="C16" s="12"/>
      <c r="D16" s="12" t="s">
        <v>19</v>
      </c>
      <c r="E16" s="191">
        <v>57.968</v>
      </c>
    </row>
    <row r="17" spans="2:5" ht="15" customHeight="1">
      <c r="B17" s="11" t="s">
        <v>20</v>
      </c>
      <c r="C17" s="12"/>
      <c r="D17" s="20" t="s">
        <v>21</v>
      </c>
      <c r="E17" s="190">
        <v>1361.98</v>
      </c>
    </row>
    <row r="18" spans="2:5" ht="15" customHeight="1" thickBot="1">
      <c r="B18" s="82"/>
      <c r="C18" s="83"/>
      <c r="D18" s="84"/>
      <c r="E18" s="194"/>
    </row>
    <row r="19" spans="2:5" ht="15" customHeight="1" thickBot="1">
      <c r="B19" s="13"/>
      <c r="C19" s="14"/>
      <c r="D19" s="32" t="s">
        <v>22</v>
      </c>
      <c r="E19" s="195">
        <v>61474.258</v>
      </c>
    </row>
    <row r="20" spans="2:5" ht="15" customHeight="1" thickBot="1">
      <c r="B20" s="15"/>
      <c r="C20" s="16"/>
      <c r="D20"/>
      <c r="E20" s="196"/>
    </row>
    <row r="21" spans="2:7" ht="15" customHeight="1" thickBot="1">
      <c r="B21" s="85"/>
      <c r="C21" s="86"/>
      <c r="D21" s="19" t="s">
        <v>23</v>
      </c>
      <c r="E21" s="189" t="s">
        <v>420</v>
      </c>
      <c r="G21" s="185"/>
    </row>
    <row r="22" spans="2:5" ht="15" customHeight="1">
      <c r="B22" s="11" t="s">
        <v>4</v>
      </c>
      <c r="C22" s="12"/>
      <c r="D22" s="20" t="s">
        <v>24</v>
      </c>
      <c r="E22" s="197">
        <v>3820.155</v>
      </c>
    </row>
    <row r="23" spans="2:5" ht="15" customHeight="1">
      <c r="B23" s="11" t="s">
        <v>6</v>
      </c>
      <c r="C23" s="12"/>
      <c r="D23" s="12" t="s">
        <v>25</v>
      </c>
      <c r="E23" s="198">
        <v>5000</v>
      </c>
    </row>
    <row r="24" spans="2:5" ht="15" customHeight="1">
      <c r="B24" s="11" t="s">
        <v>8</v>
      </c>
      <c r="C24" s="12"/>
      <c r="D24" s="12" t="s">
        <v>422</v>
      </c>
      <c r="E24" s="193" t="s">
        <v>111</v>
      </c>
    </row>
    <row r="25" spans="2:5" ht="15" customHeight="1">
      <c r="B25" s="11" t="s">
        <v>10</v>
      </c>
      <c r="C25" s="12"/>
      <c r="D25" s="12" t="s">
        <v>27</v>
      </c>
      <c r="E25" s="193" t="s">
        <v>111</v>
      </c>
    </row>
    <row r="26" spans="2:5" ht="15" customHeight="1">
      <c r="B26" s="11" t="s">
        <v>12</v>
      </c>
      <c r="C26" s="12"/>
      <c r="D26" s="12" t="s">
        <v>28</v>
      </c>
      <c r="E26" s="193" t="s">
        <v>111</v>
      </c>
    </row>
    <row r="27" spans="2:5" ht="15" customHeight="1">
      <c r="B27" s="11" t="s">
        <v>29</v>
      </c>
      <c r="C27" s="12"/>
      <c r="D27" s="12" t="s">
        <v>30</v>
      </c>
      <c r="E27" s="193" t="s">
        <v>111</v>
      </c>
    </row>
    <row r="28" spans="2:5" ht="15" customHeight="1">
      <c r="B28" s="11" t="s">
        <v>31</v>
      </c>
      <c r="C28" s="12"/>
      <c r="D28" s="12" t="s">
        <v>32</v>
      </c>
      <c r="E28" s="193" t="s">
        <v>111</v>
      </c>
    </row>
    <row r="29" spans="2:5" ht="15" customHeight="1">
      <c r="B29" s="11" t="s">
        <v>33</v>
      </c>
      <c r="C29" s="12"/>
      <c r="D29" s="12" t="s">
        <v>34</v>
      </c>
      <c r="E29" s="193">
        <v>-1179.844</v>
      </c>
    </row>
    <row r="30" spans="2:5" ht="15" customHeight="1">
      <c r="B30" s="11" t="s">
        <v>14</v>
      </c>
      <c r="C30" s="12"/>
      <c r="D30" s="20" t="s">
        <v>35</v>
      </c>
      <c r="E30" s="199">
        <v>3.96</v>
      </c>
    </row>
    <row r="31" spans="2:5" ht="15" customHeight="1">
      <c r="B31" s="11" t="s">
        <v>20</v>
      </c>
      <c r="C31" s="12"/>
      <c r="D31" s="20" t="s">
        <v>36</v>
      </c>
      <c r="E31" s="199">
        <v>23538.664</v>
      </c>
    </row>
    <row r="32" spans="2:5" ht="15" customHeight="1">
      <c r="B32" s="11" t="s">
        <v>37</v>
      </c>
      <c r="C32" s="12"/>
      <c r="D32" s="20" t="s">
        <v>38</v>
      </c>
      <c r="E32" s="199">
        <v>29260.976</v>
      </c>
    </row>
    <row r="33" spans="2:5" ht="15" customHeight="1">
      <c r="B33" s="11" t="s">
        <v>6</v>
      </c>
      <c r="C33" s="12"/>
      <c r="D33" s="12" t="s">
        <v>39</v>
      </c>
      <c r="E33" s="193">
        <v>29260.976</v>
      </c>
    </row>
    <row r="34" spans="2:5" ht="15" customHeight="1">
      <c r="B34" s="11" t="s">
        <v>8</v>
      </c>
      <c r="C34" s="12"/>
      <c r="D34" s="12" t="s">
        <v>40</v>
      </c>
      <c r="E34" s="193" t="s">
        <v>111</v>
      </c>
    </row>
    <row r="35" spans="2:5" ht="15" customHeight="1">
      <c r="B35" s="11" t="s">
        <v>41</v>
      </c>
      <c r="C35" s="12"/>
      <c r="D35" s="20" t="s">
        <v>42</v>
      </c>
      <c r="E35" s="199">
        <v>4850</v>
      </c>
    </row>
    <row r="36" spans="2:5" ht="15" customHeight="1" thickBot="1">
      <c r="B36" s="82"/>
      <c r="C36" s="83"/>
      <c r="D36" s="200"/>
      <c r="E36" s="201"/>
    </row>
    <row r="37" spans="2:5" ht="15" customHeight="1" thickBot="1">
      <c r="B37" s="8"/>
      <c r="C37" s="9"/>
      <c r="D37" s="21" t="s">
        <v>43</v>
      </c>
      <c r="E37" s="202">
        <v>61474</v>
      </c>
    </row>
    <row r="39" spans="3:4" ht="15">
      <c r="C39" s="329" t="s">
        <v>423</v>
      </c>
      <c r="D39" s="330" t="s">
        <v>442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7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6.875" style="1" customWidth="1"/>
    <col min="5" max="6" width="13.75390625" style="1" customWidth="1"/>
    <col min="7" max="7" width="16.00390625" style="1" customWidth="1"/>
    <col min="8" max="16384" width="9.125" style="1" customWidth="1"/>
  </cols>
  <sheetData>
    <row r="3" spans="2:4" ht="15.75" customHeight="1">
      <c r="B3" s="378" t="s">
        <v>162</v>
      </c>
      <c r="C3" s="3"/>
      <c r="D3" s="4"/>
    </row>
    <row r="4" ht="15" customHeight="1">
      <c r="D4" s="135" t="s">
        <v>0</v>
      </c>
    </row>
    <row r="5" spans="4:6" ht="15" customHeight="1" thickBot="1">
      <c r="D5" s="6"/>
      <c r="E5" s="7"/>
      <c r="F5" s="7" t="s">
        <v>1</v>
      </c>
    </row>
    <row r="6" spans="2:6" ht="15" customHeight="1" thickBot="1">
      <c r="B6" s="8"/>
      <c r="C6" s="9"/>
      <c r="D6" s="19" t="s">
        <v>2</v>
      </c>
      <c r="E6" s="22" t="s">
        <v>420</v>
      </c>
      <c r="F6" s="10" t="s">
        <v>3</v>
      </c>
    </row>
    <row r="7" spans="2:6" ht="15" customHeight="1">
      <c r="B7" s="11" t="s">
        <v>4</v>
      </c>
      <c r="C7" s="12"/>
      <c r="D7" s="20" t="s">
        <v>5</v>
      </c>
      <c r="E7" s="156" t="s">
        <v>111</v>
      </c>
      <c r="F7" s="155">
        <f>SUM(F8:F11)</f>
        <v>2178</v>
      </c>
    </row>
    <row r="8" spans="2:6" ht="15" customHeight="1">
      <c r="B8" s="11" t="s">
        <v>6</v>
      </c>
      <c r="C8" s="12"/>
      <c r="D8" s="12" t="s">
        <v>7</v>
      </c>
      <c r="E8" s="152" t="s">
        <v>111</v>
      </c>
      <c r="F8" s="152" t="s">
        <v>111</v>
      </c>
    </row>
    <row r="9" spans="2:6" ht="15" customHeight="1">
      <c r="B9" s="11" t="s">
        <v>8</v>
      </c>
      <c r="C9" s="12"/>
      <c r="D9" s="12" t="s">
        <v>9</v>
      </c>
      <c r="E9" s="152" t="s">
        <v>111</v>
      </c>
      <c r="F9" s="160">
        <v>2135</v>
      </c>
    </row>
    <row r="10" spans="2:6" ht="15" customHeight="1">
      <c r="B10" s="11" t="s">
        <v>10</v>
      </c>
      <c r="C10" s="12"/>
      <c r="D10" s="12" t="s">
        <v>11</v>
      </c>
      <c r="E10" s="152" t="s">
        <v>111</v>
      </c>
      <c r="F10" s="160">
        <v>43</v>
      </c>
    </row>
    <row r="11" spans="2:6" ht="15" customHeight="1">
      <c r="B11" s="11" t="s">
        <v>12</v>
      </c>
      <c r="C11" s="12"/>
      <c r="D11" s="12" t="s">
        <v>13</v>
      </c>
      <c r="E11" s="152" t="s">
        <v>111</v>
      </c>
      <c r="F11" s="152" t="s">
        <v>111</v>
      </c>
    </row>
    <row r="12" spans="2:6" ht="15" customHeight="1">
      <c r="B12" s="11" t="s">
        <v>14</v>
      </c>
      <c r="C12" s="12"/>
      <c r="D12" s="20" t="s">
        <v>15</v>
      </c>
      <c r="E12" s="155">
        <f>SUM(E13:E16)</f>
        <v>261</v>
      </c>
      <c r="F12" s="155">
        <f>SUM(F13:F16)</f>
        <v>1364</v>
      </c>
    </row>
    <row r="13" spans="2:6" ht="15" customHeight="1">
      <c r="B13" s="11" t="s">
        <v>6</v>
      </c>
      <c r="C13" s="12"/>
      <c r="D13" s="12" t="s">
        <v>16</v>
      </c>
      <c r="E13" s="152" t="s">
        <v>111</v>
      </c>
      <c r="F13" s="160">
        <v>990</v>
      </c>
    </row>
    <row r="14" spans="2:6" ht="15" customHeight="1">
      <c r="B14" s="11" t="s">
        <v>8</v>
      </c>
      <c r="C14" s="12"/>
      <c r="D14" s="12" t="s">
        <v>17</v>
      </c>
      <c r="E14" s="160">
        <v>41</v>
      </c>
      <c r="F14" s="160">
        <v>348</v>
      </c>
    </row>
    <row r="15" spans="2:6" ht="15" customHeight="1">
      <c r="B15" s="11" t="s">
        <v>10</v>
      </c>
      <c r="C15" s="12"/>
      <c r="D15" s="12" t="s">
        <v>18</v>
      </c>
      <c r="E15" s="160">
        <v>0</v>
      </c>
      <c r="F15" s="152" t="s">
        <v>111</v>
      </c>
    </row>
    <row r="16" spans="2:6" ht="15" customHeight="1">
      <c r="B16" s="11" t="s">
        <v>12</v>
      </c>
      <c r="C16" s="12"/>
      <c r="D16" s="12" t="s">
        <v>19</v>
      </c>
      <c r="E16" s="160">
        <v>220</v>
      </c>
      <c r="F16" s="160">
        <v>26</v>
      </c>
    </row>
    <row r="17" spans="2:6" ht="15" customHeight="1">
      <c r="B17" s="11" t="s">
        <v>20</v>
      </c>
      <c r="C17" s="12"/>
      <c r="D17" s="20" t="s">
        <v>21</v>
      </c>
      <c r="E17" s="156" t="s">
        <v>111</v>
      </c>
      <c r="F17" s="155">
        <v>460</v>
      </c>
    </row>
    <row r="18" spans="2:6" ht="15" customHeight="1" thickBot="1">
      <c r="B18" s="13"/>
      <c r="C18" s="14"/>
      <c r="D18" s="16"/>
      <c r="E18" s="42"/>
      <c r="F18" s="164"/>
    </row>
    <row r="19" spans="2:6" ht="15" customHeight="1" thickBot="1">
      <c r="B19" s="13"/>
      <c r="C19" s="14"/>
      <c r="D19" s="21" t="s">
        <v>22</v>
      </c>
      <c r="E19" s="165">
        <f>SUM(E7,E12,E17)</f>
        <v>261</v>
      </c>
      <c r="F19" s="165">
        <f>SUM(F7,F12,F17)</f>
        <v>4002</v>
      </c>
    </row>
    <row r="20" spans="2:7" ht="15" customHeight="1" thickBot="1">
      <c r="B20" s="15"/>
      <c r="C20" s="14"/>
      <c r="D20" s="16"/>
      <c r="E20" s="17"/>
      <c r="F20" s="17"/>
      <c r="G20" s="18"/>
    </row>
    <row r="21" spans="2:6" ht="15" customHeight="1" thickBot="1">
      <c r="B21" s="8"/>
      <c r="C21" s="14"/>
      <c r="D21" s="19" t="s">
        <v>23</v>
      </c>
      <c r="E21" s="22" t="s">
        <v>420</v>
      </c>
      <c r="F21" s="10" t="s">
        <v>3</v>
      </c>
    </row>
    <row r="22" spans="2:6" ht="15" customHeight="1">
      <c r="B22" s="11" t="s">
        <v>4</v>
      </c>
      <c r="C22" s="12"/>
      <c r="D22" s="20" t="s">
        <v>24</v>
      </c>
      <c r="E22" s="151">
        <f>SUM(E23:E29)</f>
        <v>-4391</v>
      </c>
      <c r="F22" s="151">
        <f>SUM(F23:F29)</f>
        <v>-2110</v>
      </c>
    </row>
    <row r="23" spans="2:6" ht="15" customHeight="1">
      <c r="B23" s="11" t="s">
        <v>6</v>
      </c>
      <c r="C23" s="12"/>
      <c r="D23" s="12" t="s">
        <v>25</v>
      </c>
      <c r="E23" s="245">
        <v>5462</v>
      </c>
      <c r="F23" s="167">
        <v>5462</v>
      </c>
    </row>
    <row r="24" spans="2:6" ht="15" customHeight="1">
      <c r="B24" s="11" t="s">
        <v>8</v>
      </c>
      <c r="C24" s="12"/>
      <c r="D24" s="12" t="s">
        <v>26</v>
      </c>
      <c r="E24" s="160">
        <v>0</v>
      </c>
      <c r="F24" s="152" t="s">
        <v>111</v>
      </c>
    </row>
    <row r="25" spans="2:6" ht="15" customHeight="1">
      <c r="B25" s="11" t="s">
        <v>10</v>
      </c>
      <c r="C25" s="12"/>
      <c r="D25" s="12" t="s">
        <v>27</v>
      </c>
      <c r="E25" s="245">
        <v>9217</v>
      </c>
      <c r="F25" s="167">
        <v>9217</v>
      </c>
    </row>
    <row r="26" spans="2:6" ht="15" customHeight="1">
      <c r="B26" s="11" t="s">
        <v>12</v>
      </c>
      <c r="C26" s="12"/>
      <c r="D26" s="12" t="s">
        <v>28</v>
      </c>
      <c r="E26" s="152" t="s">
        <v>111</v>
      </c>
      <c r="F26" s="152" t="s">
        <v>111</v>
      </c>
    </row>
    <row r="27" spans="2:6" ht="15" customHeight="1">
      <c r="B27" s="11" t="s">
        <v>29</v>
      </c>
      <c r="C27" s="12"/>
      <c r="D27" s="12" t="s">
        <v>30</v>
      </c>
      <c r="E27" s="152" t="s">
        <v>111</v>
      </c>
      <c r="F27" s="152" t="s">
        <v>111</v>
      </c>
    </row>
    <row r="28" spans="2:6" ht="15" customHeight="1">
      <c r="B28" s="11" t="s">
        <v>31</v>
      </c>
      <c r="C28" s="12"/>
      <c r="D28" s="12" t="s">
        <v>32</v>
      </c>
      <c r="E28" s="154">
        <v>-16789</v>
      </c>
      <c r="F28" s="153">
        <v>-9947</v>
      </c>
    </row>
    <row r="29" spans="2:6" ht="15" customHeight="1">
      <c r="B29" s="11" t="s">
        <v>33</v>
      </c>
      <c r="C29" s="12"/>
      <c r="D29" s="12" t="s">
        <v>34</v>
      </c>
      <c r="E29" s="154">
        <v>-2281</v>
      </c>
      <c r="F29" s="153">
        <v>-6842</v>
      </c>
    </row>
    <row r="30" spans="2:6" ht="15" customHeight="1">
      <c r="B30" s="11" t="s">
        <v>14</v>
      </c>
      <c r="C30" s="12"/>
      <c r="D30" s="20" t="s">
        <v>35</v>
      </c>
      <c r="E30" s="244" t="s">
        <v>111</v>
      </c>
      <c r="F30" s="156" t="s">
        <v>111</v>
      </c>
    </row>
    <row r="31" spans="2:6" ht="15" customHeight="1">
      <c r="B31" s="11" t="s">
        <v>20</v>
      </c>
      <c r="C31" s="12"/>
      <c r="D31" s="20" t="s">
        <v>36</v>
      </c>
      <c r="E31" s="244" t="s">
        <v>111</v>
      </c>
      <c r="F31" s="156" t="s">
        <v>111</v>
      </c>
    </row>
    <row r="32" spans="2:6" ht="15" customHeight="1">
      <c r="B32" s="11" t="s">
        <v>37</v>
      </c>
      <c r="C32" s="12"/>
      <c r="D32" s="20" t="s">
        <v>38</v>
      </c>
      <c r="E32" s="155">
        <f>E33+E34</f>
        <v>4652</v>
      </c>
      <c r="F32" s="156">
        <f>F33+F34</f>
        <v>5924</v>
      </c>
    </row>
    <row r="33" spans="2:6" ht="15" customHeight="1">
      <c r="B33" s="11" t="s">
        <v>6</v>
      </c>
      <c r="C33" s="12"/>
      <c r="D33" s="12" t="s">
        <v>39</v>
      </c>
      <c r="E33" s="245">
        <v>3545</v>
      </c>
      <c r="F33" s="167">
        <v>4266</v>
      </c>
    </row>
    <row r="34" spans="2:6" ht="15" customHeight="1">
      <c r="B34" s="11" t="s">
        <v>8</v>
      </c>
      <c r="C34" s="12"/>
      <c r="D34" s="12" t="s">
        <v>40</v>
      </c>
      <c r="E34" s="245">
        <v>1107</v>
      </c>
      <c r="F34" s="167">
        <v>1658</v>
      </c>
    </row>
    <row r="35" spans="2:6" ht="15" customHeight="1">
      <c r="B35" s="11" t="s">
        <v>41</v>
      </c>
      <c r="C35" s="12"/>
      <c r="D35" s="20" t="s">
        <v>42</v>
      </c>
      <c r="E35" s="23"/>
      <c r="F35" s="156">
        <v>188</v>
      </c>
    </row>
    <row r="36" spans="2:6" ht="15" customHeight="1" thickBot="1">
      <c r="B36" s="13"/>
      <c r="C36" s="14"/>
      <c r="D36" s="25"/>
      <c r="E36" s="24"/>
      <c r="F36" s="152"/>
    </row>
    <row r="37" spans="2:6" ht="15" customHeight="1" thickBot="1">
      <c r="B37" s="13"/>
      <c r="C37" s="14"/>
      <c r="D37" s="21" t="s">
        <v>43</v>
      </c>
      <c r="E37" s="165">
        <f>E22+E32+E35</f>
        <v>261</v>
      </c>
      <c r="F37" s="168">
        <f>F22+F32+F35</f>
        <v>4002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="75" zoomScaleNormal="75" workbookViewId="0" topLeftCell="C1">
      <selection activeCell="E11" sqref="E11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105.375" style="1" customWidth="1"/>
    <col min="5" max="5" width="13.00390625" style="1" customWidth="1"/>
    <col min="6" max="6" width="13.75390625" style="1" customWidth="1"/>
    <col min="7" max="16384" width="9.125" style="1" customWidth="1"/>
  </cols>
  <sheetData>
    <row r="2" spans="2:4" ht="18">
      <c r="B2" s="26" t="s">
        <v>161</v>
      </c>
      <c r="C2" s="27"/>
      <c r="D2" s="4"/>
    </row>
    <row r="3" spans="2:4" ht="18">
      <c r="B3" s="26"/>
      <c r="C3" s="27"/>
      <c r="D3" s="135" t="s">
        <v>0</v>
      </c>
    </row>
    <row r="4" spans="4:6" ht="15" customHeight="1" thickBot="1">
      <c r="D4" s="28"/>
      <c r="E4" s="7"/>
      <c r="F4" s="7" t="s">
        <v>1</v>
      </c>
    </row>
    <row r="5" spans="2:6" ht="15" customHeight="1" thickBot="1">
      <c r="B5" s="8"/>
      <c r="C5" s="9"/>
      <c r="D5" s="29"/>
      <c r="E5" s="22" t="s">
        <v>420</v>
      </c>
      <c r="F5" s="22" t="s">
        <v>3</v>
      </c>
    </row>
    <row r="6" spans="2:6" ht="15" customHeight="1" thickBot="1">
      <c r="B6" s="13"/>
      <c r="C6" s="29"/>
      <c r="D6" s="38" t="s">
        <v>44</v>
      </c>
      <c r="E6" s="30"/>
      <c r="F6" s="30"/>
    </row>
    <row r="7" spans="2:6" ht="15" customHeight="1">
      <c r="B7" s="11" t="s">
        <v>4</v>
      </c>
      <c r="C7" s="12"/>
      <c r="D7" s="39" t="s">
        <v>45</v>
      </c>
      <c r="E7" s="151">
        <f>SUM(E8:E15)</f>
        <v>-2982</v>
      </c>
      <c r="F7" s="151">
        <f>SUM(F8:F15)</f>
        <v>-12833</v>
      </c>
    </row>
    <row r="8" spans="2:6" ht="15" customHeight="1">
      <c r="B8" s="11" t="s">
        <v>6</v>
      </c>
      <c r="C8" s="12"/>
      <c r="D8" s="12" t="s">
        <v>46</v>
      </c>
      <c r="E8" s="193">
        <v>-259</v>
      </c>
      <c r="F8" s="153">
        <v>-3254</v>
      </c>
    </row>
    <row r="9" spans="2:6" ht="15" customHeight="1">
      <c r="B9" s="11" t="s">
        <v>8</v>
      </c>
      <c r="C9" s="12"/>
      <c r="D9" s="12" t="s">
        <v>47</v>
      </c>
      <c r="E9" s="193">
        <v>-342</v>
      </c>
      <c r="F9" s="153">
        <v>-3451</v>
      </c>
    </row>
    <row r="10" spans="2:6" ht="15" customHeight="1">
      <c r="B10" s="11" t="s">
        <v>10</v>
      </c>
      <c r="C10" s="12"/>
      <c r="D10" s="12" t="s">
        <v>48</v>
      </c>
      <c r="E10" s="193">
        <v>-377</v>
      </c>
      <c r="F10" s="153">
        <v>-875</v>
      </c>
    </row>
    <row r="11" spans="2:6" ht="15" customHeight="1">
      <c r="B11" s="11" t="s">
        <v>12</v>
      </c>
      <c r="C11" s="12"/>
      <c r="D11" s="12" t="s">
        <v>49</v>
      </c>
      <c r="E11" s="193">
        <v>-221</v>
      </c>
      <c r="F11" s="153">
        <v>-2318</v>
      </c>
    </row>
    <row r="12" spans="2:6" ht="15" customHeight="1">
      <c r="B12" s="11" t="s">
        <v>29</v>
      </c>
      <c r="C12" s="12"/>
      <c r="D12" s="12" t="s">
        <v>50</v>
      </c>
      <c r="E12" s="193">
        <v>-1481</v>
      </c>
      <c r="F12" s="153">
        <v>-1600</v>
      </c>
    </row>
    <row r="13" spans="2:6" ht="15" customHeight="1">
      <c r="B13" s="11" t="s">
        <v>31</v>
      </c>
      <c r="C13" s="12"/>
      <c r="D13" s="12" t="s">
        <v>51</v>
      </c>
      <c r="E13" s="193">
        <v>-287</v>
      </c>
      <c r="F13" s="153">
        <v>-723</v>
      </c>
    </row>
    <row r="14" spans="2:6" ht="15" customHeight="1">
      <c r="B14" s="11" t="s">
        <v>33</v>
      </c>
      <c r="C14" s="12"/>
      <c r="D14" s="12" t="s">
        <v>52</v>
      </c>
      <c r="E14" s="193" t="s">
        <v>111</v>
      </c>
      <c r="F14" s="153">
        <v>-500</v>
      </c>
    </row>
    <row r="15" spans="2:6" ht="15" customHeight="1">
      <c r="B15" s="11" t="s">
        <v>53</v>
      </c>
      <c r="C15" s="12"/>
      <c r="D15" s="12" t="s">
        <v>54</v>
      </c>
      <c r="E15" s="193">
        <v>-15</v>
      </c>
      <c r="F15" s="153">
        <v>-112</v>
      </c>
    </row>
    <row r="16" spans="2:6" ht="15" customHeight="1">
      <c r="B16" s="11" t="s">
        <v>14</v>
      </c>
      <c r="C16" s="12"/>
      <c r="D16" s="20" t="s">
        <v>55</v>
      </c>
      <c r="E16" s="166" t="s">
        <v>111</v>
      </c>
      <c r="F16" s="166" t="s">
        <v>111</v>
      </c>
    </row>
    <row r="17" spans="2:6" ht="15" customHeight="1">
      <c r="B17" s="11" t="s">
        <v>20</v>
      </c>
      <c r="C17" s="12"/>
      <c r="D17" s="20" t="s">
        <v>56</v>
      </c>
      <c r="E17" s="151">
        <f>SUM(E18:E19)</f>
        <v>-2291</v>
      </c>
      <c r="F17" s="151">
        <f>SUM(F18:F19)</f>
        <v>-4325</v>
      </c>
    </row>
    <row r="18" spans="2:6" ht="15" customHeight="1">
      <c r="B18" s="11" t="s">
        <v>6</v>
      </c>
      <c r="C18" s="12"/>
      <c r="D18" s="12" t="s">
        <v>57</v>
      </c>
      <c r="E18" s="153">
        <v>-2134</v>
      </c>
      <c r="F18" s="153">
        <v>-4000</v>
      </c>
    </row>
    <row r="19" spans="2:6" ht="15" customHeight="1">
      <c r="B19" s="11" t="s">
        <v>8</v>
      </c>
      <c r="C19" s="12"/>
      <c r="D19" s="12" t="s">
        <v>56</v>
      </c>
      <c r="E19" s="153">
        <v>-157</v>
      </c>
      <c r="F19" s="153">
        <v>-325</v>
      </c>
    </row>
    <row r="20" spans="2:6" ht="15" customHeight="1">
      <c r="B20" s="11" t="s">
        <v>37</v>
      </c>
      <c r="C20" s="12"/>
      <c r="D20" s="20" t="s">
        <v>58</v>
      </c>
      <c r="E20" s="166" t="s">
        <v>111</v>
      </c>
      <c r="F20" s="166" t="s">
        <v>111</v>
      </c>
    </row>
    <row r="21" spans="2:6" ht="15" customHeight="1">
      <c r="B21" s="11" t="s">
        <v>41</v>
      </c>
      <c r="C21" s="12"/>
      <c r="D21" s="20" t="s">
        <v>59</v>
      </c>
      <c r="E21" s="151">
        <f>SUM(E22:E24)</f>
        <v>-658</v>
      </c>
      <c r="F21" s="151">
        <f>SUM(F22:F24)</f>
        <v>-454</v>
      </c>
    </row>
    <row r="22" spans="2:6" ht="15" customHeight="1">
      <c r="B22" s="11" t="s">
        <v>6</v>
      </c>
      <c r="C22" s="12"/>
      <c r="D22" s="12" t="s">
        <v>60</v>
      </c>
      <c r="E22" s="169" t="s">
        <v>111</v>
      </c>
      <c r="F22" s="169" t="s">
        <v>111</v>
      </c>
    </row>
    <row r="23" spans="2:6" ht="15" customHeight="1">
      <c r="B23" s="11" t="s">
        <v>8</v>
      </c>
      <c r="C23" s="12"/>
      <c r="D23" s="12" t="s">
        <v>61</v>
      </c>
      <c r="E23" s="153">
        <v>-615</v>
      </c>
      <c r="F23" s="169" t="s">
        <v>111</v>
      </c>
    </row>
    <row r="24" spans="2:6" ht="15" customHeight="1">
      <c r="B24" s="11" t="s">
        <v>10</v>
      </c>
      <c r="C24" s="12"/>
      <c r="D24" s="12" t="s">
        <v>54</v>
      </c>
      <c r="E24" s="153">
        <v>-43</v>
      </c>
      <c r="F24" s="153">
        <v>-454</v>
      </c>
    </row>
    <row r="25" spans="2:6" ht="15" customHeight="1">
      <c r="B25" s="11" t="s">
        <v>62</v>
      </c>
      <c r="C25" s="12"/>
      <c r="D25" s="20" t="s">
        <v>63</v>
      </c>
      <c r="E25" s="166" t="s">
        <v>111</v>
      </c>
      <c r="F25" s="166" t="s">
        <v>111</v>
      </c>
    </row>
    <row r="26" spans="2:6" ht="15" customHeight="1">
      <c r="B26" s="11" t="s">
        <v>64</v>
      </c>
      <c r="C26" s="12"/>
      <c r="D26" s="20" t="s">
        <v>65</v>
      </c>
      <c r="E26" s="166" t="s">
        <v>111</v>
      </c>
      <c r="F26" s="151">
        <v>-8</v>
      </c>
    </row>
    <row r="27" spans="2:6" ht="15" customHeight="1">
      <c r="B27" s="11" t="s">
        <v>66</v>
      </c>
      <c r="C27" s="12"/>
      <c r="D27" s="20" t="s">
        <v>67</v>
      </c>
      <c r="E27" s="166" t="s">
        <v>111</v>
      </c>
      <c r="F27" s="166" t="str">
        <f>F25</f>
        <v>-</v>
      </c>
    </row>
    <row r="28" spans="2:6" ht="15" customHeight="1">
      <c r="B28" s="11" t="s">
        <v>68</v>
      </c>
      <c r="C28" s="12"/>
      <c r="D28" s="20" t="s">
        <v>69</v>
      </c>
      <c r="E28" s="166" t="s">
        <v>111</v>
      </c>
      <c r="F28" s="166" t="s">
        <v>111</v>
      </c>
    </row>
    <row r="29" spans="2:6" ht="15" customHeight="1">
      <c r="B29" s="11" t="s">
        <v>6</v>
      </c>
      <c r="C29" s="12"/>
      <c r="D29" s="12" t="s">
        <v>70</v>
      </c>
      <c r="E29" s="166" t="s">
        <v>111</v>
      </c>
      <c r="F29" s="169" t="s">
        <v>111</v>
      </c>
    </row>
    <row r="30" spans="2:6" ht="15" customHeight="1">
      <c r="B30" s="11" t="s">
        <v>8</v>
      </c>
      <c r="C30" s="12"/>
      <c r="D30" s="12" t="s">
        <v>71</v>
      </c>
      <c r="E30" s="166" t="s">
        <v>111</v>
      </c>
      <c r="F30" s="169" t="s">
        <v>111</v>
      </c>
    </row>
    <row r="31" spans="2:6" s="31" customFormat="1" ht="15" customHeight="1" thickBot="1">
      <c r="B31" s="13" t="s">
        <v>72</v>
      </c>
      <c r="C31" s="32"/>
      <c r="D31" s="32" t="s">
        <v>73</v>
      </c>
      <c r="E31" s="170" t="s">
        <v>111</v>
      </c>
      <c r="F31" s="170" t="s">
        <v>111</v>
      </c>
    </row>
    <row r="32" spans="2:6" ht="15" customHeight="1" thickBot="1">
      <c r="B32" s="15"/>
      <c r="D32" s="16"/>
      <c r="E32" s="33"/>
      <c r="F32" s="33"/>
    </row>
    <row r="33" spans="2:6" ht="15" customHeight="1" thickBot="1">
      <c r="B33" s="34"/>
      <c r="C33" s="29"/>
      <c r="D33" s="38" t="s">
        <v>74</v>
      </c>
      <c r="E33" s="43" t="s">
        <v>420</v>
      </c>
      <c r="F33" s="43" t="s">
        <v>3</v>
      </c>
    </row>
    <row r="34" spans="2:6" ht="15" customHeight="1">
      <c r="B34" s="35" t="s">
        <v>4</v>
      </c>
      <c r="C34" s="36"/>
      <c r="D34" s="39" t="s">
        <v>75</v>
      </c>
      <c r="E34" s="156">
        <f>SUM(E35:E38)</f>
        <v>594</v>
      </c>
      <c r="F34" s="156">
        <f>SUM(F35:F38)</f>
        <v>9369</v>
      </c>
    </row>
    <row r="35" spans="2:6" ht="15" customHeight="1">
      <c r="B35" s="11" t="s">
        <v>6</v>
      </c>
      <c r="C35" s="12"/>
      <c r="D35" s="12" t="s">
        <v>76</v>
      </c>
      <c r="E35" s="152">
        <v>382</v>
      </c>
      <c r="F35" s="152">
        <v>6805</v>
      </c>
    </row>
    <row r="36" spans="2:6" ht="15" customHeight="1">
      <c r="B36" s="11" t="s">
        <v>8</v>
      </c>
      <c r="C36" s="12"/>
      <c r="D36" s="12" t="s">
        <v>77</v>
      </c>
      <c r="E36" s="152" t="s">
        <v>111</v>
      </c>
      <c r="F36" s="153">
        <v>-818</v>
      </c>
    </row>
    <row r="37" spans="2:6" ht="15" customHeight="1">
      <c r="B37" s="11" t="s">
        <v>10</v>
      </c>
      <c r="C37" s="12"/>
      <c r="D37" s="12" t="s">
        <v>78</v>
      </c>
      <c r="E37" s="152">
        <v>212</v>
      </c>
      <c r="F37" s="152">
        <v>3382</v>
      </c>
    </row>
    <row r="38" spans="2:6" ht="15" customHeight="1">
      <c r="B38" s="11" t="s">
        <v>12</v>
      </c>
      <c r="C38" s="12"/>
      <c r="D38" s="12" t="s">
        <v>79</v>
      </c>
      <c r="E38" s="152" t="s">
        <v>111</v>
      </c>
      <c r="F38" s="152" t="s">
        <v>111</v>
      </c>
    </row>
    <row r="39" spans="2:6" ht="15" customHeight="1">
      <c r="B39" s="11" t="s">
        <v>14</v>
      </c>
      <c r="C39" s="12"/>
      <c r="D39" s="20" t="s">
        <v>80</v>
      </c>
      <c r="E39" s="151">
        <f>E7+E34</f>
        <v>-2388</v>
      </c>
      <c r="F39" s="151">
        <f>F7+F34</f>
        <v>-3464</v>
      </c>
    </row>
    <row r="40" spans="2:6" ht="15" customHeight="1">
      <c r="B40" s="11" t="s">
        <v>20</v>
      </c>
      <c r="C40" s="12"/>
      <c r="D40" s="20" t="s">
        <v>81</v>
      </c>
      <c r="E40" s="156">
        <f>SUM(E41:E43)</f>
        <v>3011</v>
      </c>
      <c r="F40" s="156">
        <f>SUM(F41:F43)</f>
        <v>1308</v>
      </c>
    </row>
    <row r="41" spans="2:6" ht="15" customHeight="1">
      <c r="B41" s="11" t="s">
        <v>6</v>
      </c>
      <c r="C41" s="12"/>
      <c r="D41" s="12" t="s">
        <v>82</v>
      </c>
      <c r="E41" s="152">
        <v>3004</v>
      </c>
      <c r="F41" s="152">
        <v>1266</v>
      </c>
    </row>
    <row r="42" spans="2:6" ht="15" customHeight="1">
      <c r="B42" s="11" t="s">
        <v>8</v>
      </c>
      <c r="C42" s="12"/>
      <c r="D42" s="12" t="s">
        <v>83</v>
      </c>
      <c r="E42" s="152" t="s">
        <v>111</v>
      </c>
      <c r="F42" s="152" t="s">
        <v>111</v>
      </c>
    </row>
    <row r="43" spans="2:6" ht="15" customHeight="1">
      <c r="B43" s="11" t="s">
        <v>10</v>
      </c>
      <c r="C43" s="12"/>
      <c r="D43" s="12" t="s">
        <v>84</v>
      </c>
      <c r="E43" s="152">
        <v>7</v>
      </c>
      <c r="F43" s="152">
        <v>42</v>
      </c>
    </row>
    <row r="44" spans="2:6" ht="15" customHeight="1">
      <c r="B44" s="11" t="s">
        <v>37</v>
      </c>
      <c r="C44" s="12"/>
      <c r="D44" s="20" t="s">
        <v>85</v>
      </c>
      <c r="E44" s="151">
        <f>E39+E40+E17</f>
        <v>-1668</v>
      </c>
      <c r="F44" s="151">
        <f>F39+F40+F17</f>
        <v>-6481</v>
      </c>
    </row>
    <row r="45" spans="2:6" ht="15" customHeight="1">
      <c r="B45" s="11" t="s">
        <v>41</v>
      </c>
      <c r="C45" s="12"/>
      <c r="D45" s="20" t="s">
        <v>86</v>
      </c>
      <c r="E45" s="156">
        <f>SUM(E46:E48)</f>
        <v>45</v>
      </c>
      <c r="F45" s="156">
        <f>SUM(F46:F48)</f>
        <v>41</v>
      </c>
    </row>
    <row r="46" spans="2:6" ht="15" customHeight="1">
      <c r="B46" s="11" t="s">
        <v>6</v>
      </c>
      <c r="C46" s="12"/>
      <c r="D46" s="12" t="s">
        <v>87</v>
      </c>
      <c r="E46" s="152" t="s">
        <v>111</v>
      </c>
      <c r="F46" s="152" t="s">
        <v>111</v>
      </c>
    </row>
    <row r="47" spans="2:6" ht="15" customHeight="1">
      <c r="B47" s="11" t="s">
        <v>8</v>
      </c>
      <c r="C47" s="12"/>
      <c r="D47" s="12" t="s">
        <v>88</v>
      </c>
      <c r="E47" s="152" t="s">
        <v>111</v>
      </c>
      <c r="F47" s="152" t="s">
        <v>111</v>
      </c>
    </row>
    <row r="48" spans="2:6" ht="15" customHeight="1">
      <c r="B48" s="11" t="s">
        <v>10</v>
      </c>
      <c r="C48" s="12"/>
      <c r="D48" s="12" t="s">
        <v>54</v>
      </c>
      <c r="E48" s="152">
        <v>45</v>
      </c>
      <c r="F48" s="152">
        <v>41</v>
      </c>
    </row>
    <row r="49" spans="2:6" ht="15" customHeight="1">
      <c r="B49" s="11" t="s">
        <v>62</v>
      </c>
      <c r="C49" s="12"/>
      <c r="D49" s="20" t="s">
        <v>89</v>
      </c>
      <c r="E49" s="151">
        <f>E44+E45+E21</f>
        <v>-2281</v>
      </c>
      <c r="F49" s="151">
        <f>F44+F45+F21</f>
        <v>-6894</v>
      </c>
    </row>
    <row r="50" spans="2:6" ht="15" customHeight="1">
      <c r="B50" s="11" t="s">
        <v>64</v>
      </c>
      <c r="C50" s="12"/>
      <c r="D50" s="20" t="s">
        <v>90</v>
      </c>
      <c r="E50" s="156" t="s">
        <v>111</v>
      </c>
      <c r="F50" s="156">
        <v>60</v>
      </c>
    </row>
    <row r="51" spans="2:6" ht="15" customHeight="1">
      <c r="B51" s="11" t="s">
        <v>66</v>
      </c>
      <c r="C51" s="12"/>
      <c r="D51" s="20" t="s">
        <v>91</v>
      </c>
      <c r="E51" s="151">
        <f>E49</f>
        <v>-2281</v>
      </c>
      <c r="F51" s="151">
        <f>F49+F50+F26</f>
        <v>-6842</v>
      </c>
    </row>
    <row r="52" spans="2:6" ht="15" customHeight="1" thickBot="1">
      <c r="B52" s="13" t="s">
        <v>68</v>
      </c>
      <c r="C52" s="37"/>
      <c r="D52" s="32" t="s">
        <v>92</v>
      </c>
      <c r="E52" s="171">
        <f>E51</f>
        <v>-2281</v>
      </c>
      <c r="F52" s="171">
        <f>F51</f>
        <v>-6842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7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6.875" style="1" customWidth="1"/>
    <col min="5" max="6" width="13.75390625" style="1" customWidth="1"/>
    <col min="7" max="7" width="16.00390625" style="1" customWidth="1"/>
    <col min="8" max="16384" width="9.125" style="1" customWidth="1"/>
  </cols>
  <sheetData>
    <row r="3" spans="2:4" ht="15.75" customHeight="1">
      <c r="B3" s="378" t="s">
        <v>167</v>
      </c>
      <c r="C3" s="3"/>
      <c r="D3" s="4"/>
    </row>
    <row r="4" ht="15" customHeight="1">
      <c r="D4" s="135" t="s">
        <v>0</v>
      </c>
    </row>
    <row r="5" spans="4:6" ht="15" customHeight="1" thickBot="1">
      <c r="D5" s="6"/>
      <c r="E5" s="7"/>
      <c r="F5" s="7" t="s">
        <v>1</v>
      </c>
    </row>
    <row r="6" spans="2:6" ht="15" customHeight="1" thickBot="1">
      <c r="B6" s="8"/>
      <c r="C6" s="9"/>
      <c r="D6" s="19" t="s">
        <v>2</v>
      </c>
      <c r="E6" s="22" t="s">
        <v>420</v>
      </c>
      <c r="F6" s="10" t="s">
        <v>3</v>
      </c>
    </row>
    <row r="7" spans="2:6" ht="15" customHeight="1">
      <c r="B7" s="11" t="s">
        <v>4</v>
      </c>
      <c r="C7" s="12"/>
      <c r="D7" s="20" t="s">
        <v>5</v>
      </c>
      <c r="E7" s="156">
        <f>SUM(E8:E11)</f>
        <v>451</v>
      </c>
      <c r="F7" s="155">
        <f>SUM(F8:F11)</f>
        <v>386</v>
      </c>
    </row>
    <row r="8" spans="2:6" ht="15" customHeight="1">
      <c r="B8" s="11" t="s">
        <v>6</v>
      </c>
      <c r="C8" s="12"/>
      <c r="D8" s="12" t="s">
        <v>7</v>
      </c>
      <c r="E8" s="152">
        <v>160</v>
      </c>
      <c r="F8" s="152">
        <v>76</v>
      </c>
    </row>
    <row r="9" spans="2:6" ht="15" customHeight="1">
      <c r="B9" s="11" t="s">
        <v>8</v>
      </c>
      <c r="C9" s="12"/>
      <c r="D9" s="12" t="s">
        <v>9</v>
      </c>
      <c r="E9" s="152">
        <v>291</v>
      </c>
      <c r="F9" s="152">
        <v>310</v>
      </c>
    </row>
    <row r="10" spans="2:6" ht="15" customHeight="1">
      <c r="B10" s="11" t="s">
        <v>10</v>
      </c>
      <c r="C10" s="12"/>
      <c r="D10" s="12" t="s">
        <v>11</v>
      </c>
      <c r="E10" s="152" t="s">
        <v>111</v>
      </c>
      <c r="F10" s="152" t="s">
        <v>111</v>
      </c>
    </row>
    <row r="11" spans="2:6" ht="15" customHeight="1">
      <c r="B11" s="11" t="s">
        <v>12</v>
      </c>
      <c r="C11" s="12"/>
      <c r="D11" s="12" t="s">
        <v>13</v>
      </c>
      <c r="E11" s="152" t="s">
        <v>111</v>
      </c>
      <c r="F11" s="152" t="s">
        <v>111</v>
      </c>
    </row>
    <row r="12" spans="2:6" ht="15" customHeight="1">
      <c r="B12" s="11" t="s">
        <v>14</v>
      </c>
      <c r="C12" s="12"/>
      <c r="D12" s="20" t="s">
        <v>15</v>
      </c>
      <c r="E12" s="156">
        <f>SUM(E13:E16)</f>
        <v>2724</v>
      </c>
      <c r="F12" s="156">
        <f>SUM(F13:F16)</f>
        <v>2855</v>
      </c>
    </row>
    <row r="13" spans="2:6" ht="15" customHeight="1">
      <c r="B13" s="11" t="s">
        <v>6</v>
      </c>
      <c r="C13" s="12"/>
      <c r="D13" s="12" t="s">
        <v>16</v>
      </c>
      <c r="E13" s="152">
        <v>209</v>
      </c>
      <c r="F13" s="152">
        <v>144</v>
      </c>
    </row>
    <row r="14" spans="2:6" ht="15" customHeight="1">
      <c r="B14" s="11" t="s">
        <v>8</v>
      </c>
      <c r="C14" s="12"/>
      <c r="D14" s="12" t="s">
        <v>17</v>
      </c>
      <c r="E14" s="152">
        <v>1347</v>
      </c>
      <c r="F14" s="152">
        <v>2112</v>
      </c>
    </row>
    <row r="15" spans="2:6" ht="15" customHeight="1">
      <c r="B15" s="11" t="s">
        <v>10</v>
      </c>
      <c r="C15" s="12"/>
      <c r="D15" s="12" t="s">
        <v>18</v>
      </c>
      <c r="E15" s="152" t="s">
        <v>111</v>
      </c>
      <c r="F15" s="152" t="s">
        <v>111</v>
      </c>
    </row>
    <row r="16" spans="2:6" ht="15" customHeight="1">
      <c r="B16" s="11" t="s">
        <v>12</v>
      </c>
      <c r="C16" s="12"/>
      <c r="D16" s="12" t="s">
        <v>19</v>
      </c>
      <c r="E16" s="152">
        <v>1168</v>
      </c>
      <c r="F16" s="152">
        <v>599</v>
      </c>
    </row>
    <row r="17" spans="2:6" ht="15" customHeight="1">
      <c r="B17" s="11" t="s">
        <v>20</v>
      </c>
      <c r="C17" s="12"/>
      <c r="D17" s="20" t="s">
        <v>21</v>
      </c>
      <c r="E17" s="156">
        <v>41</v>
      </c>
      <c r="F17" s="156">
        <v>24</v>
      </c>
    </row>
    <row r="18" spans="2:6" ht="15" customHeight="1" thickBot="1">
      <c r="B18" s="13"/>
      <c r="C18" s="14"/>
      <c r="D18" s="16"/>
      <c r="E18" s="161"/>
      <c r="F18" s="161"/>
    </row>
    <row r="19" spans="2:6" ht="15" customHeight="1" thickBot="1">
      <c r="B19" s="13"/>
      <c r="C19" s="14"/>
      <c r="D19" s="21" t="s">
        <v>22</v>
      </c>
      <c r="E19" s="165">
        <f>SUM(E7,E12,E17)</f>
        <v>3216</v>
      </c>
      <c r="F19" s="165">
        <f>SUM(F7,F12,F17)</f>
        <v>3265</v>
      </c>
    </row>
    <row r="20" spans="2:7" ht="15" customHeight="1" thickBot="1">
      <c r="B20" s="15"/>
      <c r="C20" s="14"/>
      <c r="D20" s="16"/>
      <c r="E20" s="17"/>
      <c r="F20" s="17"/>
      <c r="G20" s="18"/>
    </row>
    <row r="21" spans="2:6" ht="15" customHeight="1" thickBot="1">
      <c r="B21" s="8"/>
      <c r="C21" s="14"/>
      <c r="D21" s="19" t="s">
        <v>23</v>
      </c>
      <c r="E21" s="10" t="s">
        <v>420</v>
      </c>
      <c r="F21" s="10" t="s">
        <v>3</v>
      </c>
    </row>
    <row r="22" spans="2:6" ht="15" customHeight="1">
      <c r="B22" s="11" t="s">
        <v>4</v>
      </c>
      <c r="C22" s="12"/>
      <c r="D22" s="20" t="s">
        <v>24</v>
      </c>
      <c r="E22" s="155">
        <f>SUM(E23:E29)</f>
        <v>2134</v>
      </c>
      <c r="F22" s="155">
        <f>SUM(F23:F29)</f>
        <v>1624</v>
      </c>
    </row>
    <row r="23" spans="2:6" ht="15" customHeight="1">
      <c r="B23" s="11" t="s">
        <v>6</v>
      </c>
      <c r="C23" s="12"/>
      <c r="D23" s="12" t="s">
        <v>25</v>
      </c>
      <c r="E23" s="160">
        <v>200</v>
      </c>
      <c r="F23" s="160">
        <v>200</v>
      </c>
    </row>
    <row r="24" spans="2:6" ht="15" customHeight="1">
      <c r="B24" s="11" t="s">
        <v>8</v>
      </c>
      <c r="C24" s="12"/>
      <c r="D24" s="12" t="s">
        <v>26</v>
      </c>
      <c r="E24" s="152" t="s">
        <v>111</v>
      </c>
      <c r="F24" s="152" t="s">
        <v>111</v>
      </c>
    </row>
    <row r="25" spans="2:6" ht="15" customHeight="1">
      <c r="B25" s="11" t="s">
        <v>10</v>
      </c>
      <c r="C25" s="12"/>
      <c r="D25" s="12" t="s">
        <v>27</v>
      </c>
      <c r="E25" s="152">
        <v>862</v>
      </c>
      <c r="F25" s="152">
        <v>462</v>
      </c>
    </row>
    <row r="26" spans="2:6" ht="15" customHeight="1">
      <c r="B26" s="11" t="s">
        <v>12</v>
      </c>
      <c r="C26" s="12"/>
      <c r="D26" s="12" t="s">
        <v>28</v>
      </c>
      <c r="E26" s="152" t="s">
        <v>111</v>
      </c>
      <c r="F26" s="152" t="s">
        <v>111</v>
      </c>
    </row>
    <row r="27" spans="2:6" ht="15" customHeight="1">
      <c r="B27" s="11" t="s">
        <v>29</v>
      </c>
      <c r="C27" s="12"/>
      <c r="D27" s="12" t="s">
        <v>30</v>
      </c>
      <c r="E27" s="152" t="s">
        <v>111</v>
      </c>
      <c r="F27" s="152" t="s">
        <v>111</v>
      </c>
    </row>
    <row r="28" spans="2:6" ht="15" customHeight="1">
      <c r="B28" s="11" t="s">
        <v>31</v>
      </c>
      <c r="C28" s="12"/>
      <c r="D28" s="12" t="s">
        <v>32</v>
      </c>
      <c r="E28" s="152" t="s">
        <v>111</v>
      </c>
      <c r="F28" s="152" t="s">
        <v>111</v>
      </c>
    </row>
    <row r="29" spans="2:6" ht="15" customHeight="1">
      <c r="B29" s="11" t="s">
        <v>33</v>
      </c>
      <c r="C29" s="12"/>
      <c r="D29" s="12" t="s">
        <v>34</v>
      </c>
      <c r="E29" s="152">
        <v>1072</v>
      </c>
      <c r="F29" s="152">
        <v>962</v>
      </c>
    </row>
    <row r="30" spans="2:6" ht="15" customHeight="1">
      <c r="B30" s="11" t="s">
        <v>14</v>
      </c>
      <c r="C30" s="12"/>
      <c r="D30" s="20" t="s">
        <v>35</v>
      </c>
      <c r="E30" s="156" t="s">
        <v>111</v>
      </c>
      <c r="F30" s="156" t="s">
        <v>111</v>
      </c>
    </row>
    <row r="31" spans="2:6" ht="15" customHeight="1">
      <c r="B31" s="11" t="s">
        <v>20</v>
      </c>
      <c r="C31" s="12"/>
      <c r="D31" s="20" t="s">
        <v>36</v>
      </c>
      <c r="E31" s="156" t="s">
        <v>111</v>
      </c>
      <c r="F31" s="156" t="s">
        <v>111</v>
      </c>
    </row>
    <row r="32" spans="2:6" ht="15" customHeight="1">
      <c r="B32" s="11" t="s">
        <v>37</v>
      </c>
      <c r="C32" s="12"/>
      <c r="D32" s="20" t="s">
        <v>38</v>
      </c>
      <c r="E32" s="155">
        <f>E33+E34</f>
        <v>1000</v>
      </c>
      <c r="F32" s="155">
        <f>F33+F34</f>
        <v>1559</v>
      </c>
    </row>
    <row r="33" spans="2:6" ht="15" customHeight="1">
      <c r="B33" s="11" t="s">
        <v>6</v>
      </c>
      <c r="C33" s="12"/>
      <c r="D33" s="12" t="s">
        <v>39</v>
      </c>
      <c r="E33" s="160">
        <v>999</v>
      </c>
      <c r="F33" s="160">
        <v>1557</v>
      </c>
    </row>
    <row r="34" spans="2:6" ht="15" customHeight="1">
      <c r="B34" s="11" t="s">
        <v>8</v>
      </c>
      <c r="C34" s="12"/>
      <c r="D34" s="12" t="s">
        <v>40</v>
      </c>
      <c r="E34" s="160">
        <v>1</v>
      </c>
      <c r="F34" s="160">
        <v>2</v>
      </c>
    </row>
    <row r="35" spans="2:6" ht="15" customHeight="1">
      <c r="B35" s="11" t="s">
        <v>41</v>
      </c>
      <c r="C35" s="12"/>
      <c r="D35" s="20" t="s">
        <v>42</v>
      </c>
      <c r="E35" s="155">
        <v>82</v>
      </c>
      <c r="F35" s="155">
        <v>82</v>
      </c>
    </row>
    <row r="36" spans="2:6" ht="15" customHeight="1" thickBot="1">
      <c r="B36" s="13"/>
      <c r="C36" s="14"/>
      <c r="D36" s="25"/>
      <c r="E36" s="160"/>
      <c r="F36" s="160"/>
    </row>
    <row r="37" spans="2:6" ht="15" customHeight="1" thickBot="1">
      <c r="B37" s="13"/>
      <c r="C37" s="14"/>
      <c r="D37" s="21" t="s">
        <v>43</v>
      </c>
      <c r="E37" s="165">
        <f>E22+E32+E35</f>
        <v>3216</v>
      </c>
      <c r="F37" s="165">
        <f>F22+F32+F35</f>
        <v>3265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2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105.375" style="1" customWidth="1"/>
    <col min="5" max="6" width="13.75390625" style="1" customWidth="1"/>
    <col min="7" max="16384" width="9.125" style="1" customWidth="1"/>
  </cols>
  <sheetData>
    <row r="2" spans="2:4" ht="18">
      <c r="B2" s="26" t="s">
        <v>168</v>
      </c>
      <c r="C2" s="27"/>
      <c r="D2" s="4"/>
    </row>
    <row r="3" spans="2:4" ht="18">
      <c r="B3" s="26"/>
      <c r="C3" s="27"/>
      <c r="D3" s="135" t="s">
        <v>0</v>
      </c>
    </row>
    <row r="4" spans="4:6" ht="15" customHeight="1" thickBot="1">
      <c r="D4" s="28"/>
      <c r="E4" s="7"/>
      <c r="F4" s="7" t="s">
        <v>1</v>
      </c>
    </row>
    <row r="5" spans="2:6" ht="15" customHeight="1" thickBot="1">
      <c r="B5" s="8"/>
      <c r="C5" s="9"/>
      <c r="D5" s="29"/>
      <c r="E5" s="22" t="s">
        <v>420</v>
      </c>
      <c r="F5" s="22" t="s">
        <v>3</v>
      </c>
    </row>
    <row r="6" spans="2:6" ht="15" customHeight="1" thickBot="1">
      <c r="B6" s="13"/>
      <c r="C6" s="29"/>
      <c r="D6" s="38" t="s">
        <v>44</v>
      </c>
      <c r="E6" s="30"/>
      <c r="F6" s="30"/>
    </row>
    <row r="7" spans="2:6" ht="15" customHeight="1">
      <c r="B7" s="11" t="s">
        <v>4</v>
      </c>
      <c r="C7" s="12"/>
      <c r="D7" s="39" t="s">
        <v>45</v>
      </c>
      <c r="E7" s="162">
        <f>SUM(E8:E15)</f>
        <v>-9430</v>
      </c>
      <c r="F7" s="162">
        <f>SUM(F8:F15)</f>
        <v>-6966</v>
      </c>
    </row>
    <row r="8" spans="2:6" ht="15" customHeight="1">
      <c r="B8" s="11" t="s">
        <v>6</v>
      </c>
      <c r="C8" s="12"/>
      <c r="D8" s="12" t="s">
        <v>46</v>
      </c>
      <c r="E8" s="154">
        <v>-942</v>
      </c>
      <c r="F8" s="154">
        <v>-853</v>
      </c>
    </row>
    <row r="9" spans="2:6" ht="15" customHeight="1">
      <c r="B9" s="11" t="s">
        <v>8</v>
      </c>
      <c r="C9" s="12"/>
      <c r="D9" s="12" t="s">
        <v>47</v>
      </c>
      <c r="E9" s="154">
        <v>-356</v>
      </c>
      <c r="F9" s="154">
        <v>-237</v>
      </c>
    </row>
    <row r="10" spans="2:6" ht="15" customHeight="1">
      <c r="B10" s="11" t="s">
        <v>10</v>
      </c>
      <c r="C10" s="12"/>
      <c r="D10" s="12" t="s">
        <v>48</v>
      </c>
      <c r="E10" s="154">
        <v>-1699</v>
      </c>
      <c r="F10" s="154">
        <v>-1241</v>
      </c>
    </row>
    <row r="11" spans="2:6" ht="15" customHeight="1">
      <c r="B11" s="11" t="s">
        <v>12</v>
      </c>
      <c r="C11" s="12"/>
      <c r="D11" s="12" t="s">
        <v>49</v>
      </c>
      <c r="E11" s="154">
        <v>-92</v>
      </c>
      <c r="F11" s="154">
        <v>-20</v>
      </c>
    </row>
    <row r="12" spans="2:6" ht="15" customHeight="1">
      <c r="B12" s="11" t="s">
        <v>29</v>
      </c>
      <c r="C12" s="12"/>
      <c r="D12" s="12" t="s">
        <v>50</v>
      </c>
      <c r="E12" s="154">
        <v>-4780</v>
      </c>
      <c r="F12" s="154">
        <v>-2673</v>
      </c>
    </row>
    <row r="13" spans="2:6" ht="15" customHeight="1">
      <c r="B13" s="11" t="s">
        <v>31</v>
      </c>
      <c r="C13" s="12"/>
      <c r="D13" s="12" t="s">
        <v>51</v>
      </c>
      <c r="E13" s="154">
        <v>-859</v>
      </c>
      <c r="F13" s="154">
        <v>-1396</v>
      </c>
    </row>
    <row r="14" spans="2:6" ht="15" customHeight="1">
      <c r="B14" s="11" t="s">
        <v>33</v>
      </c>
      <c r="C14" s="12"/>
      <c r="D14" s="12" t="s">
        <v>52</v>
      </c>
      <c r="E14" s="154">
        <v>-357</v>
      </c>
      <c r="F14" s="154">
        <v>-389</v>
      </c>
    </row>
    <row r="15" spans="2:6" ht="15" customHeight="1">
      <c r="B15" s="11" t="s">
        <v>53</v>
      </c>
      <c r="C15" s="12"/>
      <c r="D15" s="12" t="s">
        <v>54</v>
      </c>
      <c r="E15" s="154">
        <v>-345</v>
      </c>
      <c r="F15" s="154">
        <v>-157</v>
      </c>
    </row>
    <row r="16" spans="2:7" ht="15" customHeight="1">
      <c r="B16" s="11" t="s">
        <v>14</v>
      </c>
      <c r="C16" s="12"/>
      <c r="D16" s="20" t="s">
        <v>55</v>
      </c>
      <c r="E16" s="155">
        <f>E34+E7</f>
        <v>1533</v>
      </c>
      <c r="F16" s="156">
        <f>F34+F7</f>
        <v>1455</v>
      </c>
      <c r="G16" s="81">
        <f>E16-E17+E40</f>
        <v>1623</v>
      </c>
    </row>
    <row r="17" spans="2:6" ht="15" customHeight="1">
      <c r="B17" s="11" t="s">
        <v>20</v>
      </c>
      <c r="C17" s="12"/>
      <c r="D17" s="20" t="s">
        <v>56</v>
      </c>
      <c r="E17" s="162">
        <f>SUM(E18:E19)</f>
        <v>-33</v>
      </c>
      <c r="F17" s="162">
        <f>SUM(F18:F19)</f>
        <v>-18</v>
      </c>
    </row>
    <row r="18" spans="2:6" ht="15" customHeight="1">
      <c r="B18" s="11" t="s">
        <v>6</v>
      </c>
      <c r="C18" s="12"/>
      <c r="D18" s="12" t="s">
        <v>57</v>
      </c>
      <c r="E18" s="154">
        <v>-22</v>
      </c>
      <c r="F18" s="169" t="s">
        <v>111</v>
      </c>
    </row>
    <row r="19" spans="2:6" ht="15" customHeight="1">
      <c r="B19" s="11" t="s">
        <v>8</v>
      </c>
      <c r="C19" s="12"/>
      <c r="D19" s="12" t="s">
        <v>56</v>
      </c>
      <c r="E19" s="154">
        <v>-11</v>
      </c>
      <c r="F19" s="154">
        <v>-18</v>
      </c>
    </row>
    <row r="20" spans="2:7" ht="15" customHeight="1">
      <c r="B20" s="11" t="s">
        <v>37</v>
      </c>
      <c r="C20" s="12"/>
      <c r="D20" s="20" t="s">
        <v>58</v>
      </c>
      <c r="E20" s="155">
        <f>E16+E40+E17</f>
        <v>1557</v>
      </c>
      <c r="F20" s="156">
        <f>F16+F40+F17</f>
        <v>1437</v>
      </c>
      <c r="G20" s="40"/>
    </row>
    <row r="21" spans="2:6" ht="15" customHeight="1">
      <c r="B21" s="11" t="s">
        <v>41</v>
      </c>
      <c r="C21" s="12"/>
      <c r="D21" s="20" t="s">
        <v>59</v>
      </c>
      <c r="E21" s="162">
        <f>SUM(E22:E24)</f>
        <v>-13</v>
      </c>
      <c r="F21" s="162">
        <f>SUM(F22:F24)</f>
        <v>-8</v>
      </c>
    </row>
    <row r="22" spans="2:6" ht="15" customHeight="1">
      <c r="B22" s="11" t="s">
        <v>6</v>
      </c>
      <c r="C22" s="12"/>
      <c r="D22" s="12" t="s">
        <v>60</v>
      </c>
      <c r="E22" s="169" t="s">
        <v>111</v>
      </c>
      <c r="F22" s="169" t="s">
        <v>111</v>
      </c>
    </row>
    <row r="23" spans="2:6" ht="15" customHeight="1">
      <c r="B23" s="11" t="s">
        <v>8</v>
      </c>
      <c r="C23" s="12"/>
      <c r="D23" s="12" t="s">
        <v>61</v>
      </c>
      <c r="E23" s="162">
        <v>-9</v>
      </c>
      <c r="F23" s="162">
        <v>-5</v>
      </c>
    </row>
    <row r="24" spans="2:6" ht="15" customHeight="1">
      <c r="B24" s="11" t="s">
        <v>10</v>
      </c>
      <c r="C24" s="12"/>
      <c r="D24" s="12" t="s">
        <v>54</v>
      </c>
      <c r="E24" s="162">
        <v>-4</v>
      </c>
      <c r="F24" s="162">
        <v>-3</v>
      </c>
    </row>
    <row r="25" spans="2:6" ht="15" customHeight="1">
      <c r="B25" s="11" t="s">
        <v>62</v>
      </c>
      <c r="C25" s="12"/>
      <c r="D25" s="20" t="s">
        <v>63</v>
      </c>
      <c r="E25" s="155">
        <f>E20+E45+E21</f>
        <v>1648</v>
      </c>
      <c r="F25" s="156">
        <f>F20+F45+F21</f>
        <v>1522</v>
      </c>
    </row>
    <row r="26" spans="2:6" ht="15" customHeight="1">
      <c r="B26" s="11" t="s">
        <v>64</v>
      </c>
      <c r="C26" s="12"/>
      <c r="D26" s="20" t="s">
        <v>65</v>
      </c>
      <c r="E26" s="166" t="s">
        <v>111</v>
      </c>
      <c r="F26" s="166" t="s">
        <v>111</v>
      </c>
    </row>
    <row r="27" spans="2:6" ht="15" customHeight="1">
      <c r="B27" s="11" t="s">
        <v>66</v>
      </c>
      <c r="C27" s="12"/>
      <c r="D27" s="20" t="s">
        <v>67</v>
      </c>
      <c r="E27" s="155">
        <f>E25</f>
        <v>1648</v>
      </c>
      <c r="F27" s="156">
        <f>F25</f>
        <v>1522</v>
      </c>
    </row>
    <row r="28" spans="2:6" ht="15" customHeight="1">
      <c r="B28" s="11" t="s">
        <v>68</v>
      </c>
      <c r="C28" s="12"/>
      <c r="D28" s="20" t="s">
        <v>69</v>
      </c>
      <c r="E28" s="154">
        <f>SUM(E29:E30)</f>
        <v>-576</v>
      </c>
      <c r="F28" s="154">
        <f>SUM(F29:F30)</f>
        <v>-560</v>
      </c>
    </row>
    <row r="29" spans="2:6" ht="15" customHeight="1">
      <c r="B29" s="11" t="s">
        <v>6</v>
      </c>
      <c r="C29" s="12"/>
      <c r="D29" s="12" t="s">
        <v>70</v>
      </c>
      <c r="E29" s="154">
        <v>-576</v>
      </c>
      <c r="F29" s="154">
        <v>-560</v>
      </c>
    </row>
    <row r="30" spans="2:6" ht="15" customHeight="1">
      <c r="B30" s="11" t="s">
        <v>8</v>
      </c>
      <c r="C30" s="12"/>
      <c r="D30" s="12" t="s">
        <v>71</v>
      </c>
      <c r="E30" s="169" t="s">
        <v>111</v>
      </c>
      <c r="F30" s="169" t="s">
        <v>111</v>
      </c>
    </row>
    <row r="31" spans="2:6" s="31" customFormat="1" ht="15" customHeight="1" thickBot="1">
      <c r="B31" s="13" t="s">
        <v>72</v>
      </c>
      <c r="C31" s="32"/>
      <c r="D31" s="32" t="s">
        <v>73</v>
      </c>
      <c r="E31" s="157">
        <f>E27+E28</f>
        <v>1072</v>
      </c>
      <c r="F31" s="163">
        <f>F27+F28</f>
        <v>962</v>
      </c>
    </row>
    <row r="32" spans="2:6" ht="15" customHeight="1" thickBot="1">
      <c r="B32" s="15"/>
      <c r="D32" s="16"/>
      <c r="E32" s="33"/>
      <c r="F32" s="33"/>
    </row>
    <row r="33" spans="2:6" ht="15" customHeight="1" thickBot="1">
      <c r="B33" s="34"/>
      <c r="C33" s="29"/>
      <c r="D33" s="38" t="s">
        <v>74</v>
      </c>
      <c r="E33" s="43" t="s">
        <v>3</v>
      </c>
      <c r="F33" s="43" t="s">
        <v>3</v>
      </c>
    </row>
    <row r="34" spans="2:6" ht="15" customHeight="1">
      <c r="B34" s="35" t="s">
        <v>4</v>
      </c>
      <c r="C34" s="36"/>
      <c r="D34" s="39" t="s">
        <v>75</v>
      </c>
      <c r="E34" s="155">
        <f>SUM(E35:E38)</f>
        <v>10963</v>
      </c>
      <c r="F34" s="156">
        <f>SUM(F35:F38)</f>
        <v>8421</v>
      </c>
    </row>
    <row r="35" spans="2:6" ht="15" customHeight="1">
      <c r="B35" s="11" t="s">
        <v>6</v>
      </c>
      <c r="C35" s="12"/>
      <c r="D35" s="12" t="s">
        <v>76</v>
      </c>
      <c r="E35" s="160">
        <v>9562</v>
      </c>
      <c r="F35" s="152">
        <v>7364</v>
      </c>
    </row>
    <row r="36" spans="2:6" ht="15" customHeight="1">
      <c r="B36" s="11" t="s">
        <v>8</v>
      </c>
      <c r="C36" s="12"/>
      <c r="D36" s="12" t="s">
        <v>77</v>
      </c>
      <c r="E36" s="160">
        <v>112</v>
      </c>
      <c r="F36" s="152">
        <v>96</v>
      </c>
    </row>
    <row r="37" spans="2:6" ht="15" customHeight="1">
      <c r="B37" s="11" t="s">
        <v>10</v>
      </c>
      <c r="C37" s="12"/>
      <c r="D37" s="12" t="s">
        <v>78</v>
      </c>
      <c r="E37" s="160">
        <v>1289</v>
      </c>
      <c r="F37" s="152">
        <v>961</v>
      </c>
    </row>
    <row r="38" spans="2:6" ht="15" customHeight="1">
      <c r="B38" s="11" t="s">
        <v>12</v>
      </c>
      <c r="C38" s="12"/>
      <c r="D38" s="12" t="s">
        <v>79</v>
      </c>
      <c r="E38" s="152" t="s">
        <v>111</v>
      </c>
      <c r="F38" s="152" t="s">
        <v>111</v>
      </c>
    </row>
    <row r="39" spans="2:6" ht="15" customHeight="1">
      <c r="B39" s="11" t="s">
        <v>14</v>
      </c>
      <c r="C39" s="12"/>
      <c r="D39" s="20" t="s">
        <v>80</v>
      </c>
      <c r="E39" s="156" t="s">
        <v>111</v>
      </c>
      <c r="F39" s="156" t="s">
        <v>111</v>
      </c>
    </row>
    <row r="40" spans="2:6" ht="15" customHeight="1">
      <c r="B40" s="11" t="s">
        <v>20</v>
      </c>
      <c r="C40" s="12"/>
      <c r="D40" s="20" t="s">
        <v>81</v>
      </c>
      <c r="E40" s="155">
        <f>SUM(E41:E43)</f>
        <v>57</v>
      </c>
      <c r="F40" s="156">
        <f>SUM(F41:F43)</f>
        <v>0</v>
      </c>
    </row>
    <row r="41" spans="2:6" ht="15" customHeight="1">
      <c r="B41" s="11" t="s">
        <v>6</v>
      </c>
      <c r="C41" s="12"/>
      <c r="D41" s="12" t="s">
        <v>82</v>
      </c>
      <c r="E41" s="160">
        <v>26</v>
      </c>
      <c r="F41" s="152" t="s">
        <v>111</v>
      </c>
    </row>
    <row r="42" spans="2:6" ht="15" customHeight="1">
      <c r="B42" s="11" t="s">
        <v>8</v>
      </c>
      <c r="C42" s="12"/>
      <c r="D42" s="12" t="s">
        <v>83</v>
      </c>
      <c r="E42" s="152" t="s">
        <v>111</v>
      </c>
      <c r="F42" s="152" t="s">
        <v>111</v>
      </c>
    </row>
    <row r="43" spans="2:6" ht="15" customHeight="1">
      <c r="B43" s="11" t="s">
        <v>10</v>
      </c>
      <c r="C43" s="12"/>
      <c r="D43" s="12" t="s">
        <v>84</v>
      </c>
      <c r="E43" s="160">
        <v>31</v>
      </c>
      <c r="F43" s="152">
        <v>0</v>
      </c>
    </row>
    <row r="44" spans="2:6" ht="15" customHeight="1">
      <c r="B44" s="11" t="s">
        <v>37</v>
      </c>
      <c r="C44" s="12"/>
      <c r="D44" s="20" t="s">
        <v>85</v>
      </c>
      <c r="E44" s="155">
        <v>0</v>
      </c>
      <c r="F44" s="156" t="s">
        <v>111</v>
      </c>
    </row>
    <row r="45" spans="2:6" ht="15" customHeight="1">
      <c r="B45" s="11" t="s">
        <v>41</v>
      </c>
      <c r="C45" s="12"/>
      <c r="D45" s="20" t="s">
        <v>86</v>
      </c>
      <c r="E45" s="155">
        <f>SUM(E46:E48)</f>
        <v>104</v>
      </c>
      <c r="F45" s="156">
        <f>SUM(F46:F48)</f>
        <v>93</v>
      </c>
    </row>
    <row r="46" spans="2:6" ht="15" customHeight="1">
      <c r="B46" s="11" t="s">
        <v>6</v>
      </c>
      <c r="C46" s="12"/>
      <c r="D46" s="12" t="s">
        <v>87</v>
      </c>
      <c r="E46" s="152" t="s">
        <v>111</v>
      </c>
      <c r="F46" s="152" t="s">
        <v>111</v>
      </c>
    </row>
    <row r="47" spans="2:6" ht="15" customHeight="1">
      <c r="B47" s="11" t="s">
        <v>8</v>
      </c>
      <c r="C47" s="12"/>
      <c r="D47" s="12" t="s">
        <v>88</v>
      </c>
      <c r="E47" s="160">
        <v>100</v>
      </c>
      <c r="F47" s="152">
        <v>92</v>
      </c>
    </row>
    <row r="48" spans="2:6" ht="15" customHeight="1">
      <c r="B48" s="11" t="s">
        <v>10</v>
      </c>
      <c r="C48" s="12"/>
      <c r="D48" s="12" t="s">
        <v>54</v>
      </c>
      <c r="E48" s="160">
        <v>4</v>
      </c>
      <c r="F48" s="152">
        <v>1</v>
      </c>
    </row>
    <row r="49" spans="2:6" ht="15" customHeight="1">
      <c r="B49" s="11" t="s">
        <v>62</v>
      </c>
      <c r="C49" s="12"/>
      <c r="D49" s="20" t="s">
        <v>89</v>
      </c>
      <c r="E49" s="156" t="s">
        <v>111</v>
      </c>
      <c r="F49" s="156" t="s">
        <v>111</v>
      </c>
    </row>
    <row r="50" spans="2:6" ht="15" customHeight="1">
      <c r="B50" s="11" t="s">
        <v>64</v>
      </c>
      <c r="C50" s="12"/>
      <c r="D50" s="20" t="s">
        <v>90</v>
      </c>
      <c r="E50" s="156" t="s">
        <v>111</v>
      </c>
      <c r="F50" s="156" t="s">
        <v>111</v>
      </c>
    </row>
    <row r="51" spans="2:6" ht="15" customHeight="1">
      <c r="B51" s="11" t="s">
        <v>66</v>
      </c>
      <c r="C51" s="12"/>
      <c r="D51" s="20" t="s">
        <v>91</v>
      </c>
      <c r="E51" s="156" t="s">
        <v>111</v>
      </c>
      <c r="F51" s="156" t="s">
        <v>111</v>
      </c>
    </row>
    <row r="52" spans="2:6" ht="15" customHeight="1" thickBot="1">
      <c r="B52" s="13" t="s">
        <v>68</v>
      </c>
      <c r="C52" s="37"/>
      <c r="D52" s="32" t="s">
        <v>92</v>
      </c>
      <c r="E52" s="163" t="s">
        <v>111</v>
      </c>
      <c r="F52" s="163" t="s">
        <v>111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>
    <pageSetUpPr fitToPage="1"/>
  </sheetPr>
  <dimension ref="B1:F37"/>
  <sheetViews>
    <sheetView zoomScale="75" zoomScaleNormal="75" workbookViewId="0" topLeftCell="A1">
      <selection activeCell="B4" sqref="B4:F4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5.375" style="1" customWidth="1"/>
    <col min="5" max="6" width="13.75390625" style="185" customWidth="1"/>
    <col min="7" max="16384" width="9.125" style="1" customWidth="1"/>
  </cols>
  <sheetData>
    <row r="1" ht="15">
      <c r="F1" s="1"/>
    </row>
    <row r="3" spans="2:6" ht="15.75" customHeight="1">
      <c r="B3" s="508" t="s">
        <v>431</v>
      </c>
      <c r="C3" s="508"/>
      <c r="D3" s="508"/>
      <c r="E3" s="508"/>
      <c r="F3" s="508"/>
    </row>
    <row r="4" spans="2:6" ht="15" customHeight="1">
      <c r="B4" s="509" t="s">
        <v>0</v>
      </c>
      <c r="C4" s="509"/>
      <c r="D4" s="509"/>
      <c r="E4" s="509"/>
      <c r="F4" s="509"/>
    </row>
    <row r="5" spans="4:6" ht="15" customHeight="1" thickBot="1">
      <c r="D5" s="6"/>
      <c r="F5" s="188" t="s">
        <v>172</v>
      </c>
    </row>
    <row r="6" spans="2:6" ht="15" customHeight="1" thickBot="1">
      <c r="B6" s="8"/>
      <c r="C6" s="297"/>
      <c r="D6" s="298" t="s">
        <v>2</v>
      </c>
      <c r="E6" s="299" t="s">
        <v>420</v>
      </c>
      <c r="F6" s="189" t="s">
        <v>174</v>
      </c>
    </row>
    <row r="7" spans="2:6" ht="15" customHeight="1">
      <c r="B7" s="11" t="s">
        <v>4</v>
      </c>
      <c r="C7" s="300"/>
      <c r="D7" s="301" t="s">
        <v>5</v>
      </c>
      <c r="E7" s="302">
        <v>402</v>
      </c>
      <c r="F7" s="303">
        <v>705</v>
      </c>
    </row>
    <row r="8" spans="2:6" ht="15" customHeight="1">
      <c r="B8" s="11" t="s">
        <v>6</v>
      </c>
      <c r="C8" s="300"/>
      <c r="D8" s="304" t="s">
        <v>7</v>
      </c>
      <c r="E8" s="305">
        <v>22</v>
      </c>
      <c r="F8" s="193">
        <v>3</v>
      </c>
    </row>
    <row r="9" spans="2:6" ht="15" customHeight="1">
      <c r="B9" s="11" t="s">
        <v>8</v>
      </c>
      <c r="C9" s="300"/>
      <c r="D9" s="304" t="s">
        <v>9</v>
      </c>
      <c r="E9" s="305">
        <v>380</v>
      </c>
      <c r="F9" s="193">
        <v>702</v>
      </c>
    </row>
    <row r="10" spans="2:6" ht="15" customHeight="1">
      <c r="B10" s="11" t="s">
        <v>10</v>
      </c>
      <c r="C10" s="300"/>
      <c r="D10" s="304" t="s">
        <v>11</v>
      </c>
      <c r="E10" s="305" t="s">
        <v>111</v>
      </c>
      <c r="F10" s="193" t="s">
        <v>111</v>
      </c>
    </row>
    <row r="11" spans="2:6" ht="15" customHeight="1">
      <c r="B11" s="11" t="s">
        <v>12</v>
      </c>
      <c r="C11" s="300"/>
      <c r="D11" s="304" t="s">
        <v>13</v>
      </c>
      <c r="E11" s="305" t="s">
        <v>111</v>
      </c>
      <c r="F11" s="193" t="s">
        <v>111</v>
      </c>
    </row>
    <row r="12" spans="2:6" ht="15" customHeight="1">
      <c r="B12" s="11" t="s">
        <v>14</v>
      </c>
      <c r="C12" s="300"/>
      <c r="D12" s="301" t="s">
        <v>15</v>
      </c>
      <c r="E12" s="302">
        <v>6788</v>
      </c>
      <c r="F12" s="199">
        <v>7976</v>
      </c>
    </row>
    <row r="13" spans="2:6" ht="15" customHeight="1">
      <c r="B13" s="11" t="s">
        <v>6</v>
      </c>
      <c r="C13" s="300"/>
      <c r="D13" s="304" t="s">
        <v>16</v>
      </c>
      <c r="E13" s="305" t="s">
        <v>111</v>
      </c>
      <c r="F13" s="193" t="s">
        <v>111</v>
      </c>
    </row>
    <row r="14" spans="2:6" ht="15" customHeight="1">
      <c r="B14" s="11" t="s">
        <v>8</v>
      </c>
      <c r="C14" s="300"/>
      <c r="D14" s="304" t="s">
        <v>17</v>
      </c>
      <c r="E14" s="305">
        <v>5041</v>
      </c>
      <c r="F14" s="193">
        <v>3347</v>
      </c>
    </row>
    <row r="15" spans="2:6" ht="15" customHeight="1">
      <c r="B15" s="11" t="s">
        <v>10</v>
      </c>
      <c r="C15" s="300"/>
      <c r="D15" s="304" t="s">
        <v>18</v>
      </c>
      <c r="E15" s="305">
        <v>54</v>
      </c>
      <c r="F15" s="193">
        <v>687</v>
      </c>
    </row>
    <row r="16" spans="2:6" ht="15" customHeight="1">
      <c r="B16" s="11" t="s">
        <v>12</v>
      </c>
      <c r="C16" s="300"/>
      <c r="D16" s="304" t="s">
        <v>19</v>
      </c>
      <c r="E16" s="305">
        <v>1693</v>
      </c>
      <c r="F16" s="193">
        <v>3942</v>
      </c>
    </row>
    <row r="17" spans="2:6" ht="15" customHeight="1">
      <c r="B17" s="11" t="s">
        <v>20</v>
      </c>
      <c r="C17" s="300"/>
      <c r="D17" s="301" t="s">
        <v>21</v>
      </c>
      <c r="E17" s="302">
        <v>5</v>
      </c>
      <c r="F17" s="199">
        <v>24</v>
      </c>
    </row>
    <row r="18" spans="2:6" ht="15" customHeight="1" thickBot="1">
      <c r="B18" s="82"/>
      <c r="C18" s="306"/>
      <c r="D18" s="307"/>
      <c r="E18" s="279"/>
      <c r="F18" s="281"/>
    </row>
    <row r="19" spans="2:6" ht="15" customHeight="1" thickBot="1">
      <c r="B19" s="13"/>
      <c r="C19" s="308"/>
      <c r="D19" s="309" t="s">
        <v>22</v>
      </c>
      <c r="E19" s="310">
        <v>7195</v>
      </c>
      <c r="F19" s="311">
        <v>8705</v>
      </c>
    </row>
    <row r="20" spans="2:6" ht="15" customHeight="1" thickBot="1">
      <c r="B20" s="15"/>
      <c r="C20" s="16"/>
      <c r="D20"/>
      <c r="E20" s="196"/>
      <c r="F20" s="196"/>
    </row>
    <row r="21" spans="2:6" ht="15" customHeight="1" thickBot="1">
      <c r="B21" s="85"/>
      <c r="C21" s="284"/>
      <c r="D21" s="298" t="s">
        <v>23</v>
      </c>
      <c r="E21" s="299" t="s">
        <v>430</v>
      </c>
      <c r="F21" s="189" t="s">
        <v>174</v>
      </c>
    </row>
    <row r="22" spans="2:6" ht="15" customHeight="1">
      <c r="B22" s="11" t="s">
        <v>4</v>
      </c>
      <c r="C22" s="300"/>
      <c r="D22" s="301" t="s">
        <v>24</v>
      </c>
      <c r="E22" s="312">
        <v>4208</v>
      </c>
      <c r="F22" s="197">
        <v>6911</v>
      </c>
    </row>
    <row r="23" spans="2:6" ht="15" customHeight="1">
      <c r="B23" s="11" t="s">
        <v>6</v>
      </c>
      <c r="C23" s="300"/>
      <c r="D23" s="304" t="s">
        <v>25</v>
      </c>
      <c r="E23" s="313">
        <v>2469</v>
      </c>
      <c r="F23" s="198">
        <v>2469</v>
      </c>
    </row>
    <row r="24" spans="2:6" ht="15" customHeight="1">
      <c r="B24" s="11" t="s">
        <v>8</v>
      </c>
      <c r="C24" s="300"/>
      <c r="D24" s="304" t="s">
        <v>422</v>
      </c>
      <c r="E24" s="305" t="s">
        <v>111</v>
      </c>
      <c r="F24" s="193" t="s">
        <v>111</v>
      </c>
    </row>
    <row r="25" spans="2:6" ht="15" customHeight="1">
      <c r="B25" s="11" t="s">
        <v>10</v>
      </c>
      <c r="C25" s="300"/>
      <c r="D25" s="304" t="s">
        <v>27</v>
      </c>
      <c r="E25" s="305">
        <v>488</v>
      </c>
      <c r="F25" s="193" t="s">
        <v>111</v>
      </c>
    </row>
    <row r="26" spans="2:6" ht="15" customHeight="1">
      <c r="B26" s="11" t="s">
        <v>12</v>
      </c>
      <c r="C26" s="300"/>
      <c r="D26" s="304" t="s">
        <v>28</v>
      </c>
      <c r="E26" s="305" t="s">
        <v>111</v>
      </c>
      <c r="F26" s="193" t="s">
        <v>111</v>
      </c>
    </row>
    <row r="27" spans="2:6" ht="15" customHeight="1">
      <c r="B27" s="11" t="s">
        <v>29</v>
      </c>
      <c r="C27" s="300"/>
      <c r="D27" s="304" t="s">
        <v>30</v>
      </c>
      <c r="E27" s="305" t="s">
        <v>111</v>
      </c>
      <c r="F27" s="193" t="s">
        <v>111</v>
      </c>
    </row>
    <row r="28" spans="2:6" ht="15" customHeight="1">
      <c r="B28" s="11" t="s">
        <v>31</v>
      </c>
      <c r="C28" s="300"/>
      <c r="D28" s="304" t="s">
        <v>32</v>
      </c>
      <c r="E28" s="305" t="s">
        <v>111</v>
      </c>
      <c r="F28" s="193">
        <v>1461</v>
      </c>
    </row>
    <row r="29" spans="2:6" ht="15" customHeight="1">
      <c r="B29" s="11" t="s">
        <v>33</v>
      </c>
      <c r="C29" s="300"/>
      <c r="D29" s="304" t="s">
        <v>34</v>
      </c>
      <c r="E29" s="305">
        <v>1251</v>
      </c>
      <c r="F29" s="193">
        <v>2981</v>
      </c>
    </row>
    <row r="30" spans="2:6" ht="15" customHeight="1">
      <c r="B30" s="11" t="s">
        <v>14</v>
      </c>
      <c r="C30" s="300"/>
      <c r="D30" s="301" t="s">
        <v>35</v>
      </c>
      <c r="E30" s="302">
        <v>1237</v>
      </c>
      <c r="F30" s="199">
        <v>1031</v>
      </c>
    </row>
    <row r="31" spans="2:6" ht="15" customHeight="1">
      <c r="B31" s="11" t="s">
        <v>20</v>
      </c>
      <c r="C31" s="300"/>
      <c r="D31" s="301" t="s">
        <v>36</v>
      </c>
      <c r="E31" s="302" t="s">
        <v>111</v>
      </c>
      <c r="F31" s="199" t="s">
        <v>111</v>
      </c>
    </row>
    <row r="32" spans="2:6" ht="15" customHeight="1">
      <c r="B32" s="11" t="s">
        <v>37</v>
      </c>
      <c r="C32" s="300"/>
      <c r="D32" s="301" t="s">
        <v>38</v>
      </c>
      <c r="E32" s="302">
        <v>1573</v>
      </c>
      <c r="F32" s="199">
        <v>580</v>
      </c>
    </row>
    <row r="33" spans="2:6" ht="15" customHeight="1">
      <c r="B33" s="11" t="s">
        <v>6</v>
      </c>
      <c r="C33" s="300"/>
      <c r="D33" s="304" t="s">
        <v>39</v>
      </c>
      <c r="E33" s="305">
        <v>1561</v>
      </c>
      <c r="F33" s="193">
        <v>568</v>
      </c>
    </row>
    <row r="34" spans="2:6" ht="15" customHeight="1">
      <c r="B34" s="11" t="s">
        <v>8</v>
      </c>
      <c r="C34" s="300"/>
      <c r="D34" s="304" t="s">
        <v>40</v>
      </c>
      <c r="E34" s="305">
        <v>12</v>
      </c>
      <c r="F34" s="193">
        <v>12</v>
      </c>
    </row>
    <row r="35" spans="2:6" ht="15" customHeight="1">
      <c r="B35" s="11" t="s">
        <v>41</v>
      </c>
      <c r="C35" s="300"/>
      <c r="D35" s="301" t="s">
        <v>42</v>
      </c>
      <c r="E35" s="302">
        <v>177</v>
      </c>
      <c r="F35" s="199">
        <v>183</v>
      </c>
    </row>
    <row r="36" spans="2:6" ht="15" customHeight="1" thickBot="1">
      <c r="B36" s="82"/>
      <c r="C36" s="306"/>
      <c r="D36" s="87"/>
      <c r="E36" s="273"/>
      <c r="F36" s="275"/>
    </row>
    <row r="37" spans="2:6" ht="15" customHeight="1" thickBot="1">
      <c r="B37" s="8"/>
      <c r="C37" s="9"/>
      <c r="D37" s="21" t="s">
        <v>43</v>
      </c>
      <c r="E37" s="314">
        <v>7195</v>
      </c>
      <c r="F37" s="314">
        <v>8705</v>
      </c>
    </row>
  </sheetData>
  <mergeCells count="2">
    <mergeCell ref="B3:F3"/>
    <mergeCell ref="B4:F4"/>
  </mergeCells>
  <printOptions horizontalCentered="1"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7">
    <pageSetUpPr fitToPage="1"/>
  </sheetPr>
  <dimension ref="B1:F65"/>
  <sheetViews>
    <sheetView zoomScale="60" zoomScaleNormal="60" workbookViewId="0" topLeftCell="A1">
      <selection activeCell="D12" sqref="D12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94.00390625" style="1" customWidth="1"/>
    <col min="5" max="5" width="16.25390625" style="315" customWidth="1"/>
    <col min="6" max="6" width="16.125" style="315" customWidth="1"/>
    <col min="7" max="16384" width="9.125" style="1" customWidth="1"/>
  </cols>
  <sheetData>
    <row r="1" spans="2:6" ht="18">
      <c r="B1" s="507" t="s">
        <v>432</v>
      </c>
      <c r="C1" s="507"/>
      <c r="D1" s="507"/>
      <c r="E1" s="507"/>
      <c r="F1" s="507"/>
    </row>
    <row r="2" spans="2:6" ht="14.25" customHeight="1">
      <c r="B2" s="509" t="s">
        <v>0</v>
      </c>
      <c r="C2" s="509"/>
      <c r="D2" s="509"/>
      <c r="E2" s="509"/>
      <c r="F2" s="509"/>
    </row>
    <row r="3" spans="4:6" ht="15" customHeight="1" thickBot="1">
      <c r="D3" s="28"/>
      <c r="F3" s="188" t="s">
        <v>1</v>
      </c>
    </row>
    <row r="4" spans="2:6" ht="15" customHeight="1" thickBot="1">
      <c r="B4" s="8"/>
      <c r="C4" s="9"/>
      <c r="D4" s="29"/>
      <c r="E4" s="189" t="s">
        <v>433</v>
      </c>
      <c r="F4" s="189" t="s">
        <v>434</v>
      </c>
    </row>
    <row r="5" spans="2:6" ht="15" customHeight="1" thickBot="1">
      <c r="B5" s="13"/>
      <c r="C5" s="29"/>
      <c r="D5" s="38" t="s">
        <v>44</v>
      </c>
      <c r="E5" s="376"/>
      <c r="F5" s="316"/>
    </row>
    <row r="6" spans="2:6" ht="15" customHeight="1">
      <c r="B6" s="11" t="s">
        <v>4</v>
      </c>
      <c r="C6" s="12"/>
      <c r="D6" s="39" t="s">
        <v>45</v>
      </c>
      <c r="E6" s="199">
        <v>-11505</v>
      </c>
      <c r="F6" s="317">
        <v>-9495</v>
      </c>
    </row>
    <row r="7" spans="2:6" ht="15" customHeight="1">
      <c r="B7" s="11" t="s">
        <v>6</v>
      </c>
      <c r="C7" s="12"/>
      <c r="D7" s="12" t="s">
        <v>46</v>
      </c>
      <c r="E7" s="193" t="s">
        <v>111</v>
      </c>
      <c r="F7" s="318" t="s">
        <v>111</v>
      </c>
    </row>
    <row r="8" spans="2:6" ht="15" customHeight="1">
      <c r="B8" s="11" t="s">
        <v>8</v>
      </c>
      <c r="C8" s="12"/>
      <c r="D8" s="12" t="s">
        <v>47</v>
      </c>
      <c r="E8" s="193">
        <v>-156</v>
      </c>
      <c r="F8" s="318">
        <v>-169</v>
      </c>
    </row>
    <row r="9" spans="2:6" ht="15" customHeight="1">
      <c r="B9" s="11" t="s">
        <v>10</v>
      </c>
      <c r="C9" s="12"/>
      <c r="D9" s="12" t="s">
        <v>48</v>
      </c>
      <c r="E9" s="193">
        <v>-6035</v>
      </c>
      <c r="F9" s="318">
        <v>-3968</v>
      </c>
    </row>
    <row r="10" spans="2:6" ht="15" customHeight="1">
      <c r="B10" s="11" t="s">
        <v>12</v>
      </c>
      <c r="C10" s="12"/>
      <c r="D10" s="12" t="s">
        <v>49</v>
      </c>
      <c r="E10" s="193">
        <v>-141</v>
      </c>
      <c r="F10" s="318">
        <v>-274</v>
      </c>
    </row>
    <row r="11" spans="2:6" ht="15" customHeight="1">
      <c r="B11" s="11" t="s">
        <v>29</v>
      </c>
      <c r="C11" s="12"/>
      <c r="D11" s="12" t="s">
        <v>50</v>
      </c>
      <c r="E11" s="193">
        <v>-4160</v>
      </c>
      <c r="F11" s="318">
        <v>-3143</v>
      </c>
    </row>
    <row r="12" spans="2:6" ht="15" customHeight="1">
      <c r="B12" s="11" t="s">
        <v>31</v>
      </c>
      <c r="C12" s="12"/>
      <c r="D12" s="12" t="s">
        <v>51</v>
      </c>
      <c r="E12" s="193">
        <v>-363</v>
      </c>
      <c r="F12" s="318">
        <v>-1429</v>
      </c>
    </row>
    <row r="13" spans="2:6" ht="15" customHeight="1">
      <c r="B13" s="11" t="s">
        <v>33</v>
      </c>
      <c r="C13" s="12"/>
      <c r="D13" s="12" t="s">
        <v>52</v>
      </c>
      <c r="E13" s="193">
        <v>-312</v>
      </c>
      <c r="F13" s="318">
        <v>-319</v>
      </c>
    </row>
    <row r="14" spans="2:6" ht="15" customHeight="1">
      <c r="B14" s="11" t="s">
        <v>53</v>
      </c>
      <c r="C14" s="12"/>
      <c r="D14" s="12" t="s">
        <v>54</v>
      </c>
      <c r="E14" s="193">
        <v>-338</v>
      </c>
      <c r="F14" s="318">
        <v>-193</v>
      </c>
    </row>
    <row r="15" spans="2:6" ht="15" customHeight="1">
      <c r="B15" s="11" t="s">
        <v>14</v>
      </c>
      <c r="C15" s="12"/>
      <c r="D15" s="20" t="s">
        <v>55</v>
      </c>
      <c r="E15" s="199">
        <v>1417</v>
      </c>
      <c r="F15" s="199">
        <v>1294</v>
      </c>
    </row>
    <row r="16" spans="2:6" ht="15" customHeight="1">
      <c r="B16" s="11" t="s">
        <v>20</v>
      </c>
      <c r="C16" s="12"/>
      <c r="D16" s="20" t="s">
        <v>56</v>
      </c>
      <c r="E16" s="199">
        <v>-242</v>
      </c>
      <c r="F16" s="199">
        <v>-48</v>
      </c>
    </row>
    <row r="17" spans="2:6" ht="15" customHeight="1">
      <c r="B17" s="11" t="s">
        <v>6</v>
      </c>
      <c r="C17" s="12"/>
      <c r="D17" s="12" t="s">
        <v>57</v>
      </c>
      <c r="E17" s="193">
        <v>-237</v>
      </c>
      <c r="F17" s="318">
        <v>-48</v>
      </c>
    </row>
    <row r="18" spans="2:6" ht="15" customHeight="1">
      <c r="B18" s="11" t="s">
        <v>8</v>
      </c>
      <c r="C18" s="12"/>
      <c r="D18" s="12" t="s">
        <v>56</v>
      </c>
      <c r="E18" s="193">
        <v>-5</v>
      </c>
      <c r="F18" s="318">
        <v>0</v>
      </c>
    </row>
    <row r="19" spans="2:6" ht="15" customHeight="1">
      <c r="B19" s="11" t="s">
        <v>37</v>
      </c>
      <c r="C19" s="12"/>
      <c r="D19" s="20" t="s">
        <v>58</v>
      </c>
      <c r="E19" s="199">
        <v>1338</v>
      </c>
      <c r="F19" s="199">
        <v>2669</v>
      </c>
    </row>
    <row r="20" spans="2:6" ht="15" customHeight="1">
      <c r="B20" s="11" t="s">
        <v>41</v>
      </c>
      <c r="C20" s="12"/>
      <c r="D20" s="20" t="s">
        <v>59</v>
      </c>
      <c r="E20" s="199">
        <v>-62</v>
      </c>
      <c r="F20" s="199">
        <v>-16</v>
      </c>
    </row>
    <row r="21" spans="2:6" ht="28.5" customHeight="1">
      <c r="B21" s="11" t="s">
        <v>6</v>
      </c>
      <c r="C21" s="12"/>
      <c r="D21" s="350" t="s">
        <v>60</v>
      </c>
      <c r="E21" s="193" t="s">
        <v>111</v>
      </c>
      <c r="F21" s="318" t="s">
        <v>111</v>
      </c>
    </row>
    <row r="22" spans="2:6" ht="15" customHeight="1">
      <c r="B22" s="11" t="s">
        <v>8</v>
      </c>
      <c r="C22" s="12"/>
      <c r="D22" s="12" t="s">
        <v>61</v>
      </c>
      <c r="E22" s="193" t="s">
        <v>111</v>
      </c>
      <c r="F22" s="318" t="s">
        <v>111</v>
      </c>
    </row>
    <row r="23" spans="2:6" ht="15" customHeight="1">
      <c r="B23" s="11" t="s">
        <v>10</v>
      </c>
      <c r="C23" s="12"/>
      <c r="D23" s="12" t="s">
        <v>54</v>
      </c>
      <c r="E23" s="193">
        <v>-62</v>
      </c>
      <c r="F23" s="318">
        <v>-16</v>
      </c>
    </row>
    <row r="24" spans="2:6" ht="15" customHeight="1">
      <c r="B24" s="11" t="s">
        <v>62</v>
      </c>
      <c r="C24" s="12"/>
      <c r="D24" s="20" t="s">
        <v>63</v>
      </c>
      <c r="E24" s="199">
        <v>1571</v>
      </c>
      <c r="F24" s="199">
        <v>3193</v>
      </c>
    </row>
    <row r="25" spans="2:6" ht="15" customHeight="1">
      <c r="B25" s="11" t="s">
        <v>64</v>
      </c>
      <c r="C25" s="12"/>
      <c r="D25" s="20" t="s">
        <v>65</v>
      </c>
      <c r="E25" s="199">
        <v>-17</v>
      </c>
      <c r="F25" s="319" t="s">
        <v>111</v>
      </c>
    </row>
    <row r="26" spans="2:6" ht="15" customHeight="1">
      <c r="B26" s="11" t="s">
        <v>66</v>
      </c>
      <c r="C26" s="12"/>
      <c r="D26" s="20" t="s">
        <v>67</v>
      </c>
      <c r="E26" s="199">
        <v>1554</v>
      </c>
      <c r="F26" s="319">
        <v>3193</v>
      </c>
    </row>
    <row r="27" spans="2:6" ht="15" customHeight="1">
      <c r="B27" s="11" t="s">
        <v>68</v>
      </c>
      <c r="C27" s="12"/>
      <c r="D27" s="20" t="s">
        <v>69</v>
      </c>
      <c r="E27" s="199">
        <v>-303</v>
      </c>
      <c r="F27" s="319">
        <v>-212</v>
      </c>
    </row>
    <row r="28" spans="2:6" ht="15" customHeight="1">
      <c r="B28" s="11" t="s">
        <v>6</v>
      </c>
      <c r="C28" s="12"/>
      <c r="D28" s="12" t="s">
        <v>70</v>
      </c>
      <c r="E28" s="193">
        <v>-303</v>
      </c>
      <c r="F28" s="318">
        <v>-212</v>
      </c>
    </row>
    <row r="29" spans="2:6" ht="15" customHeight="1">
      <c r="B29" s="11" t="s">
        <v>8</v>
      </c>
      <c r="C29" s="12"/>
      <c r="D29" s="12" t="s">
        <v>71</v>
      </c>
      <c r="E29" s="193" t="s">
        <v>111</v>
      </c>
      <c r="F29" s="318" t="s">
        <v>111</v>
      </c>
    </row>
    <row r="30" spans="2:6" s="31" customFormat="1" ht="15" customHeight="1" thickBot="1">
      <c r="B30" s="13" t="s">
        <v>72</v>
      </c>
      <c r="C30" s="32"/>
      <c r="D30" s="32" t="s">
        <v>73</v>
      </c>
      <c r="E30" s="205">
        <v>1251</v>
      </c>
      <c r="F30" s="205">
        <v>2981</v>
      </c>
    </row>
    <row r="31" spans="2:6" ht="15" customHeight="1" thickBot="1">
      <c r="B31" s="15"/>
      <c r="D31" s="16"/>
      <c r="E31" s="377"/>
      <c r="F31" s="320"/>
    </row>
    <row r="32" spans="2:6" ht="15" customHeight="1" thickBot="1">
      <c r="B32" s="34"/>
      <c r="C32" s="29"/>
      <c r="D32" s="38" t="s">
        <v>74</v>
      </c>
      <c r="E32" s="314" t="str">
        <f>E4</f>
        <v>01.01.-31.12.99</v>
      </c>
      <c r="F32" s="314" t="str">
        <f>F4</f>
        <v>01.01.-31.12.98</v>
      </c>
    </row>
    <row r="33" spans="2:6" ht="15" customHeight="1">
      <c r="B33" s="35" t="s">
        <v>4</v>
      </c>
      <c r="C33" s="36"/>
      <c r="D33" s="39" t="s">
        <v>75</v>
      </c>
      <c r="E33" s="199">
        <v>12922</v>
      </c>
      <c r="F33" s="317">
        <v>10789</v>
      </c>
    </row>
    <row r="34" spans="2:6" ht="15" customHeight="1">
      <c r="B34" s="11" t="s">
        <v>6</v>
      </c>
      <c r="C34" s="12"/>
      <c r="D34" s="12" t="s">
        <v>76</v>
      </c>
      <c r="E34" s="193">
        <v>12922</v>
      </c>
      <c r="F34" s="318">
        <v>10789</v>
      </c>
    </row>
    <row r="35" spans="2:6" ht="15" customHeight="1">
      <c r="B35" s="11" t="s">
        <v>8</v>
      </c>
      <c r="C35" s="12"/>
      <c r="D35" s="12" t="s">
        <v>77</v>
      </c>
      <c r="E35" s="193" t="s">
        <v>111</v>
      </c>
      <c r="F35" s="318" t="s">
        <v>111</v>
      </c>
    </row>
    <row r="36" spans="2:6" ht="15" customHeight="1">
      <c r="B36" s="11" t="s">
        <v>10</v>
      </c>
      <c r="C36" s="12"/>
      <c r="D36" s="12" t="s">
        <v>78</v>
      </c>
      <c r="E36" s="193" t="s">
        <v>111</v>
      </c>
      <c r="F36" s="318" t="s">
        <v>111</v>
      </c>
    </row>
    <row r="37" spans="2:6" ht="15" customHeight="1">
      <c r="B37" s="11" t="s">
        <v>12</v>
      </c>
      <c r="C37" s="12"/>
      <c r="D37" s="12" t="s">
        <v>79</v>
      </c>
      <c r="E37" s="193" t="s">
        <v>111</v>
      </c>
      <c r="F37" s="321" t="s">
        <v>111</v>
      </c>
    </row>
    <row r="38" spans="2:6" ht="15" customHeight="1">
      <c r="B38" s="11" t="s">
        <v>14</v>
      </c>
      <c r="C38" s="12"/>
      <c r="D38" s="20" t="s">
        <v>80</v>
      </c>
      <c r="E38" s="199" t="s">
        <v>111</v>
      </c>
      <c r="F38" s="322" t="s">
        <v>111</v>
      </c>
    </row>
    <row r="39" spans="2:6" ht="15" customHeight="1">
      <c r="B39" s="11" t="s">
        <v>20</v>
      </c>
      <c r="C39" s="12"/>
      <c r="D39" s="20" t="s">
        <v>81</v>
      </c>
      <c r="E39" s="199">
        <v>163</v>
      </c>
      <c r="F39" s="199">
        <v>1423</v>
      </c>
    </row>
    <row r="40" spans="2:6" ht="15" customHeight="1">
      <c r="B40" s="11" t="s">
        <v>6</v>
      </c>
      <c r="C40" s="12"/>
      <c r="D40" s="12" t="s">
        <v>82</v>
      </c>
      <c r="E40" s="193">
        <v>141</v>
      </c>
      <c r="F40" s="321">
        <v>46</v>
      </c>
    </row>
    <row r="41" spans="2:6" ht="15" customHeight="1">
      <c r="B41" s="11" t="s">
        <v>8</v>
      </c>
      <c r="C41" s="12"/>
      <c r="D41" s="12" t="s">
        <v>83</v>
      </c>
      <c r="E41" s="193" t="s">
        <v>111</v>
      </c>
      <c r="F41" s="321" t="s">
        <v>111</v>
      </c>
    </row>
    <row r="42" spans="2:6" ht="15" customHeight="1">
      <c r="B42" s="11" t="s">
        <v>10</v>
      </c>
      <c r="C42" s="12"/>
      <c r="D42" s="12" t="s">
        <v>84</v>
      </c>
      <c r="E42" s="193">
        <v>22</v>
      </c>
      <c r="F42" s="321">
        <v>1377</v>
      </c>
    </row>
    <row r="43" spans="2:6" ht="15" customHeight="1">
      <c r="B43" s="11" t="s">
        <v>37</v>
      </c>
      <c r="C43" s="12"/>
      <c r="D43" s="20" t="s">
        <v>85</v>
      </c>
      <c r="E43" s="199" t="s">
        <v>111</v>
      </c>
      <c r="F43" s="322" t="s">
        <v>111</v>
      </c>
    </row>
    <row r="44" spans="2:6" ht="15" customHeight="1">
      <c r="B44" s="11" t="s">
        <v>41</v>
      </c>
      <c r="C44" s="12"/>
      <c r="D44" s="20" t="s">
        <v>86</v>
      </c>
      <c r="E44" s="199">
        <v>295</v>
      </c>
      <c r="F44" s="322">
        <v>540</v>
      </c>
    </row>
    <row r="45" spans="2:6" ht="15" customHeight="1">
      <c r="B45" s="11" t="s">
        <v>6</v>
      </c>
      <c r="C45" s="12"/>
      <c r="D45" s="12" t="s">
        <v>87</v>
      </c>
      <c r="E45" s="193" t="s">
        <v>111</v>
      </c>
      <c r="F45" s="321" t="s">
        <v>111</v>
      </c>
    </row>
    <row r="46" spans="2:6" ht="15" customHeight="1">
      <c r="B46" s="11" t="s">
        <v>8</v>
      </c>
      <c r="C46" s="12"/>
      <c r="D46" s="12" t="s">
        <v>88</v>
      </c>
      <c r="E46" s="193">
        <v>96</v>
      </c>
      <c r="F46" s="321">
        <v>148</v>
      </c>
    </row>
    <row r="47" spans="2:6" ht="15" customHeight="1">
      <c r="B47" s="11" t="s">
        <v>10</v>
      </c>
      <c r="C47" s="12"/>
      <c r="D47" s="12" t="s">
        <v>54</v>
      </c>
      <c r="E47" s="193">
        <v>199</v>
      </c>
      <c r="F47" s="321">
        <v>392</v>
      </c>
    </row>
    <row r="48" spans="2:6" ht="15" customHeight="1">
      <c r="B48" s="11" t="s">
        <v>62</v>
      </c>
      <c r="C48" s="12"/>
      <c r="D48" s="20" t="s">
        <v>89</v>
      </c>
      <c r="E48" s="199" t="s">
        <v>111</v>
      </c>
      <c r="F48" s="322" t="s">
        <v>111</v>
      </c>
    </row>
    <row r="49" spans="2:6" ht="15" customHeight="1">
      <c r="B49" s="11" t="s">
        <v>64</v>
      </c>
      <c r="C49" s="12"/>
      <c r="D49" s="20" t="s">
        <v>90</v>
      </c>
      <c r="E49" s="199" t="s">
        <v>111</v>
      </c>
      <c r="F49" s="322" t="s">
        <v>111</v>
      </c>
    </row>
    <row r="50" spans="2:6" ht="15" customHeight="1">
      <c r="B50" s="11" t="s">
        <v>66</v>
      </c>
      <c r="C50" s="12"/>
      <c r="D50" s="20" t="s">
        <v>91</v>
      </c>
      <c r="E50" s="199" t="s">
        <v>111</v>
      </c>
      <c r="F50" s="322" t="s">
        <v>111</v>
      </c>
    </row>
    <row r="51" spans="2:6" ht="15" customHeight="1" thickBot="1">
      <c r="B51" s="13" t="s">
        <v>68</v>
      </c>
      <c r="C51" s="37"/>
      <c r="D51" s="32" t="s">
        <v>92</v>
      </c>
      <c r="E51" s="205" t="s">
        <v>111</v>
      </c>
      <c r="F51" s="323" t="s">
        <v>111</v>
      </c>
    </row>
    <row r="52" ht="15">
      <c r="F52" s="324"/>
    </row>
    <row r="53" ht="15">
      <c r="F53" s="324"/>
    </row>
    <row r="54" ht="15">
      <c r="F54" s="324"/>
    </row>
    <row r="55" ht="15">
      <c r="F55" s="324"/>
    </row>
    <row r="56" ht="15">
      <c r="F56" s="324"/>
    </row>
    <row r="57" ht="15">
      <c r="F57" s="324"/>
    </row>
    <row r="58" ht="15">
      <c r="F58" s="324"/>
    </row>
    <row r="59" ht="15">
      <c r="F59" s="324"/>
    </row>
    <row r="60" ht="15">
      <c r="F60" s="324"/>
    </row>
    <row r="61" ht="15">
      <c r="F61" s="324"/>
    </row>
    <row r="62" ht="15">
      <c r="F62" s="324"/>
    </row>
    <row r="63" ht="15">
      <c r="F63" s="324"/>
    </row>
    <row r="64" ht="15">
      <c r="F64" s="324"/>
    </row>
    <row r="65" ht="15">
      <c r="F65" s="324"/>
    </row>
  </sheetData>
  <mergeCells count="2">
    <mergeCell ref="B1:F1"/>
    <mergeCell ref="B2:F2"/>
  </mergeCells>
  <printOptions horizontalCentered="1"/>
  <pageMargins left="0.4330708661417323" right="0.43307086614173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9">
    <pageSetUpPr fitToPage="1"/>
  </sheetPr>
  <dimension ref="A1:F74"/>
  <sheetViews>
    <sheetView zoomScale="75" zoomScaleNormal="75" workbookViewId="0" topLeftCell="A1">
      <selection activeCell="A9" sqref="A9"/>
    </sheetView>
  </sheetViews>
  <sheetFormatPr defaultColWidth="9.00390625" defaultRowHeight="12.75"/>
  <cols>
    <col min="1" max="1" width="4.875" style="0" customWidth="1"/>
    <col min="2" max="2" width="96.125" style="0" customWidth="1"/>
    <col min="3" max="3" width="15.625" style="183" customWidth="1"/>
    <col min="4" max="4" width="15.00390625" style="183" customWidth="1"/>
  </cols>
  <sheetData>
    <row r="1" spans="1:4" ht="15.75">
      <c r="A1" s="44"/>
      <c r="B1" s="44"/>
      <c r="D1" s="325"/>
    </row>
    <row r="2" spans="1:4" ht="20.25" customHeight="1">
      <c r="A2" s="510" t="s">
        <v>435</v>
      </c>
      <c r="B2" s="510"/>
      <c r="C2" s="510"/>
      <c r="D2" s="510"/>
    </row>
    <row r="3" spans="1:4" ht="12.75" customHeight="1">
      <c r="A3" s="509" t="s">
        <v>0</v>
      </c>
      <c r="B3" s="509"/>
      <c r="C3" s="509"/>
      <c r="D3" s="509"/>
    </row>
    <row r="4" spans="1:4" ht="15" customHeight="1" thickBot="1">
      <c r="A4" s="48"/>
      <c r="B4" s="48"/>
      <c r="D4" s="326" t="s">
        <v>419</v>
      </c>
    </row>
    <row r="5" spans="1:4" ht="15" customHeight="1" thickBot="1">
      <c r="A5" s="51"/>
      <c r="B5" s="51"/>
      <c r="C5" s="351" t="s">
        <v>420</v>
      </c>
      <c r="D5" s="22" t="s">
        <v>3</v>
      </c>
    </row>
    <row r="6" spans="1:4" ht="15" customHeight="1" thickBot="1">
      <c r="A6" s="52" t="s">
        <v>4</v>
      </c>
      <c r="B6" s="52" t="s">
        <v>93</v>
      </c>
      <c r="C6" s="216"/>
      <c r="D6" s="216"/>
    </row>
    <row r="7" spans="1:4" ht="15" customHeight="1">
      <c r="A7" s="53" t="s">
        <v>68</v>
      </c>
      <c r="B7" s="53" t="s">
        <v>94</v>
      </c>
      <c r="C7" s="211">
        <v>1251</v>
      </c>
      <c r="D7" s="211">
        <v>2981</v>
      </c>
    </row>
    <row r="8" spans="1:4" ht="15" customHeight="1">
      <c r="A8" s="54" t="s">
        <v>95</v>
      </c>
      <c r="B8" s="54" t="s">
        <v>96</v>
      </c>
      <c r="C8" s="212">
        <v>-234</v>
      </c>
      <c r="D8" s="212">
        <f>SUM(D9:D22)</f>
        <v>636</v>
      </c>
    </row>
    <row r="9" spans="1:4" ht="15" customHeight="1">
      <c r="A9" s="55" t="s">
        <v>97</v>
      </c>
      <c r="B9" s="56" t="s">
        <v>98</v>
      </c>
      <c r="C9" s="212">
        <v>312</v>
      </c>
      <c r="D9" s="212">
        <v>319</v>
      </c>
    </row>
    <row r="10" spans="1:4" ht="15" customHeight="1">
      <c r="A10" s="55" t="s">
        <v>99</v>
      </c>
      <c r="B10" s="56" t="s">
        <v>100</v>
      </c>
      <c r="C10" s="212" t="s">
        <v>111</v>
      </c>
      <c r="D10" s="212" t="s">
        <v>111</v>
      </c>
    </row>
    <row r="11" spans="1:4" ht="15" customHeight="1">
      <c r="A11" s="55" t="s">
        <v>101</v>
      </c>
      <c r="B11" s="56" t="s">
        <v>102</v>
      </c>
      <c r="C11" s="212" t="s">
        <v>111</v>
      </c>
      <c r="D11" s="212" t="s">
        <v>111</v>
      </c>
    </row>
    <row r="12" spans="1:4" ht="15" customHeight="1">
      <c r="A12" s="55" t="s">
        <v>103</v>
      </c>
      <c r="B12" s="55" t="s">
        <v>436</v>
      </c>
      <c r="C12" s="212">
        <v>206</v>
      </c>
      <c r="D12" s="212">
        <v>193</v>
      </c>
    </row>
    <row r="13" spans="1:4" ht="15" customHeight="1">
      <c r="A13" s="55" t="s">
        <v>105</v>
      </c>
      <c r="B13" s="55" t="s">
        <v>106</v>
      </c>
      <c r="C13" s="212" t="s">
        <v>111</v>
      </c>
      <c r="D13" s="212">
        <v>-1368</v>
      </c>
    </row>
    <row r="14" spans="1:4" ht="15" customHeight="1">
      <c r="A14" s="53" t="s">
        <v>107</v>
      </c>
      <c r="B14" s="53" t="s">
        <v>108</v>
      </c>
      <c r="C14" s="212">
        <v>303</v>
      </c>
      <c r="D14" s="212">
        <v>18</v>
      </c>
    </row>
    <row r="15" spans="1:4" ht="15" customHeight="1">
      <c r="A15" s="55" t="s">
        <v>109</v>
      </c>
      <c r="B15" s="55" t="s">
        <v>110</v>
      </c>
      <c r="C15" s="212">
        <v>-134</v>
      </c>
      <c r="D15" s="212">
        <v>-217</v>
      </c>
    </row>
    <row r="16" spans="1:4" ht="15" customHeight="1">
      <c r="A16" s="55" t="s">
        <v>112</v>
      </c>
      <c r="B16" s="55" t="s">
        <v>113</v>
      </c>
      <c r="C16" s="212">
        <v>-65</v>
      </c>
      <c r="D16" s="212">
        <v>-362</v>
      </c>
    </row>
    <row r="17" spans="1:4" ht="15" customHeight="1">
      <c r="A17" s="55" t="s">
        <v>114</v>
      </c>
      <c r="B17" s="55" t="s">
        <v>115</v>
      </c>
      <c r="C17" s="212" t="s">
        <v>111</v>
      </c>
      <c r="D17" s="212" t="s">
        <v>111</v>
      </c>
    </row>
    <row r="18" spans="1:4" ht="15" customHeight="1">
      <c r="A18" s="54" t="s">
        <v>116</v>
      </c>
      <c r="B18" s="54" t="s">
        <v>117</v>
      </c>
      <c r="C18" s="212">
        <v>-1693</v>
      </c>
      <c r="D18" s="212">
        <v>1815</v>
      </c>
    </row>
    <row r="19" spans="1:4" ht="30" customHeight="1">
      <c r="A19" s="55" t="s">
        <v>118</v>
      </c>
      <c r="B19" s="55" t="s">
        <v>437</v>
      </c>
      <c r="C19" s="212">
        <v>824</v>
      </c>
      <c r="D19" s="212">
        <v>234</v>
      </c>
    </row>
    <row r="20" spans="1:4" ht="15" customHeight="1">
      <c r="A20" s="55" t="s">
        <v>120</v>
      </c>
      <c r="B20" s="55" t="s">
        <v>121</v>
      </c>
      <c r="C20" s="212">
        <v>13</v>
      </c>
      <c r="D20" s="212">
        <v>4</v>
      </c>
    </row>
    <row r="21" spans="1:6" ht="15" customHeight="1">
      <c r="A21" s="55" t="s">
        <v>122</v>
      </c>
      <c r="B21" s="55" t="s">
        <v>123</v>
      </c>
      <c r="C21" s="212" t="s">
        <v>111</v>
      </c>
      <c r="D21" s="212" t="s">
        <v>111</v>
      </c>
      <c r="F21" s="196"/>
    </row>
    <row r="22" spans="1:4" ht="15" customHeight="1">
      <c r="A22" s="55" t="s">
        <v>124</v>
      </c>
      <c r="B22" s="55" t="s">
        <v>125</v>
      </c>
      <c r="C22" s="212" t="s">
        <v>111</v>
      </c>
      <c r="D22" s="212" t="s">
        <v>111</v>
      </c>
    </row>
    <row r="23" spans="1:4" ht="15" customHeight="1" thickBot="1">
      <c r="A23" s="58" t="s">
        <v>126</v>
      </c>
      <c r="B23" s="58" t="s">
        <v>127</v>
      </c>
      <c r="C23" s="212">
        <v>1017</v>
      </c>
      <c r="D23" s="212">
        <v>3617</v>
      </c>
    </row>
    <row r="24" spans="1:4" ht="15" customHeight="1" thickBot="1">
      <c r="A24" s="52" t="s">
        <v>14</v>
      </c>
      <c r="B24" s="52" t="s">
        <v>128</v>
      </c>
      <c r="C24" s="216"/>
      <c r="D24" s="216"/>
    </row>
    <row r="25" spans="1:4" ht="15" customHeight="1">
      <c r="A25" s="53" t="s">
        <v>68</v>
      </c>
      <c r="B25" s="53" t="s">
        <v>129</v>
      </c>
      <c r="C25" s="212">
        <v>-41</v>
      </c>
      <c r="D25" s="212">
        <v>-17</v>
      </c>
    </row>
    <row r="26" spans="1:4" ht="15" customHeight="1">
      <c r="A26" s="55" t="s">
        <v>95</v>
      </c>
      <c r="B26" s="55" t="s">
        <v>130</v>
      </c>
      <c r="C26" s="212">
        <v>-187</v>
      </c>
      <c r="D26" s="212">
        <v>-123</v>
      </c>
    </row>
    <row r="27" spans="1:4" ht="15" customHeight="1">
      <c r="A27" s="55" t="s">
        <v>126</v>
      </c>
      <c r="B27" s="55" t="s">
        <v>131</v>
      </c>
      <c r="C27" s="212" t="s">
        <v>111</v>
      </c>
      <c r="D27" s="212" t="s">
        <v>111</v>
      </c>
    </row>
    <row r="28" spans="1:4" ht="15" customHeight="1">
      <c r="A28" s="54" t="s">
        <v>132</v>
      </c>
      <c r="B28" s="54" t="s">
        <v>133</v>
      </c>
      <c r="C28" s="212" t="s">
        <v>111</v>
      </c>
      <c r="D28" s="212" t="s">
        <v>111</v>
      </c>
    </row>
    <row r="29" spans="1:4" ht="29.25" customHeight="1">
      <c r="A29" s="55" t="s">
        <v>134</v>
      </c>
      <c r="B29" s="55" t="s">
        <v>135</v>
      </c>
      <c r="C29" s="212">
        <v>811</v>
      </c>
      <c r="D29" s="212">
        <v>456</v>
      </c>
    </row>
    <row r="30" spans="1:4" ht="15" customHeight="1">
      <c r="A30" s="54" t="s">
        <v>136</v>
      </c>
      <c r="B30" s="54" t="s">
        <v>137</v>
      </c>
      <c r="C30" s="212" t="s">
        <v>111</v>
      </c>
      <c r="D30" s="212" t="s">
        <v>111</v>
      </c>
    </row>
    <row r="31" spans="1:4" ht="15" customHeight="1">
      <c r="A31" s="55" t="s">
        <v>138</v>
      </c>
      <c r="B31" s="55" t="s">
        <v>139</v>
      </c>
      <c r="C31" s="212" t="s">
        <v>111</v>
      </c>
      <c r="D31" s="212" t="s">
        <v>111</v>
      </c>
    </row>
    <row r="32" spans="1:4" ht="15" customHeight="1">
      <c r="A32" s="331" t="s">
        <v>140</v>
      </c>
      <c r="B32" s="54" t="s">
        <v>141</v>
      </c>
      <c r="C32" s="212" t="s">
        <v>111</v>
      </c>
      <c r="D32" s="212" t="s">
        <v>111</v>
      </c>
    </row>
    <row r="33" spans="1:4" ht="15" customHeight="1">
      <c r="A33" s="55" t="s">
        <v>142</v>
      </c>
      <c r="B33" s="55" t="s">
        <v>125</v>
      </c>
      <c r="C33" s="212">
        <v>105</v>
      </c>
      <c r="D33" s="212">
        <v>-105</v>
      </c>
    </row>
    <row r="34" spans="1:4" ht="15" customHeight="1" thickBot="1">
      <c r="A34" s="54" t="s">
        <v>143</v>
      </c>
      <c r="B34" s="54" t="s">
        <v>144</v>
      </c>
      <c r="C34" s="212">
        <v>688</v>
      </c>
      <c r="D34" s="212">
        <v>211</v>
      </c>
    </row>
    <row r="35" spans="1:4" ht="15" customHeight="1" thickBot="1">
      <c r="A35" s="52" t="s">
        <v>20</v>
      </c>
      <c r="B35" s="52" t="s">
        <v>145</v>
      </c>
      <c r="C35" s="216"/>
      <c r="D35" s="216"/>
    </row>
    <row r="36" spans="1:4" ht="15" customHeight="1">
      <c r="A36" s="54" t="s">
        <v>68</v>
      </c>
      <c r="B36" s="54" t="s">
        <v>146</v>
      </c>
      <c r="C36" s="217" t="s">
        <v>111</v>
      </c>
      <c r="D36" s="217" t="s">
        <v>111</v>
      </c>
    </row>
    <row r="37" spans="1:4" ht="27" customHeight="1">
      <c r="A37" s="55" t="s">
        <v>95</v>
      </c>
      <c r="B37" s="55" t="s">
        <v>147</v>
      </c>
      <c r="C37" s="218" t="s">
        <v>111</v>
      </c>
      <c r="D37" s="218" t="s">
        <v>111</v>
      </c>
    </row>
    <row r="38" spans="1:4" ht="15" customHeight="1">
      <c r="A38" s="54" t="s">
        <v>126</v>
      </c>
      <c r="B38" s="54" t="s">
        <v>148</v>
      </c>
      <c r="C38" s="218" t="s">
        <v>111</v>
      </c>
      <c r="D38" s="218" t="s">
        <v>111</v>
      </c>
    </row>
    <row r="39" spans="1:4" ht="28.5" customHeight="1">
      <c r="A39" s="55" t="s">
        <v>132</v>
      </c>
      <c r="B39" s="55" t="s">
        <v>149</v>
      </c>
      <c r="C39" s="218" t="s">
        <v>111</v>
      </c>
      <c r="D39" s="218" t="s">
        <v>111</v>
      </c>
    </row>
    <row r="40" spans="1:4" ht="15" customHeight="1">
      <c r="A40" s="54" t="s">
        <v>134</v>
      </c>
      <c r="B40" s="54" t="s">
        <v>150</v>
      </c>
      <c r="C40" s="218">
        <v>-4443</v>
      </c>
      <c r="D40" s="218" t="s">
        <v>111</v>
      </c>
    </row>
    <row r="41" spans="1:4" ht="15" customHeight="1">
      <c r="A41" s="55" t="s">
        <v>136</v>
      </c>
      <c r="B41" s="55" t="s">
        <v>151</v>
      </c>
      <c r="C41" s="218" t="s">
        <v>111</v>
      </c>
      <c r="D41" s="218" t="s">
        <v>111</v>
      </c>
    </row>
    <row r="42" spans="1:4" ht="15" customHeight="1">
      <c r="A42" s="55" t="s">
        <v>138</v>
      </c>
      <c r="B42" s="55" t="s">
        <v>152</v>
      </c>
      <c r="C42" s="218">
        <v>489</v>
      </c>
      <c r="D42" s="218" t="s">
        <v>111</v>
      </c>
    </row>
    <row r="43" spans="1:4" ht="12.75" customHeight="1">
      <c r="A43" s="219" t="s">
        <v>140</v>
      </c>
      <c r="B43" s="54" t="s">
        <v>153</v>
      </c>
      <c r="C43" s="218" t="s">
        <v>111</v>
      </c>
      <c r="D43" s="218" t="s">
        <v>111</v>
      </c>
    </row>
    <row r="44" spans="1:4" ht="15" customHeight="1">
      <c r="A44" s="55" t="s">
        <v>142</v>
      </c>
      <c r="B44" s="56" t="s">
        <v>125</v>
      </c>
      <c r="C44" s="218" t="s">
        <v>111</v>
      </c>
      <c r="D44" s="218" t="s">
        <v>111</v>
      </c>
    </row>
    <row r="45" spans="1:4" ht="15" customHeight="1" thickBot="1">
      <c r="A45" s="59" t="s">
        <v>143</v>
      </c>
      <c r="B45" s="60" t="s">
        <v>154</v>
      </c>
      <c r="C45" s="220">
        <f>C40+C42</f>
        <v>-3954</v>
      </c>
      <c r="D45" s="220" t="s">
        <v>111</v>
      </c>
    </row>
    <row r="46" spans="1:4" ht="15" customHeight="1">
      <c r="A46" s="61" t="s">
        <v>37</v>
      </c>
      <c r="B46" s="61" t="s">
        <v>155</v>
      </c>
      <c r="C46" s="221">
        <v>-2249</v>
      </c>
      <c r="D46" s="221">
        <v>3828</v>
      </c>
    </row>
    <row r="47" spans="1:4" ht="15" customHeight="1">
      <c r="A47" s="62" t="s">
        <v>156</v>
      </c>
      <c r="B47" s="62" t="s">
        <v>157</v>
      </c>
      <c r="C47" s="222">
        <v>3942</v>
      </c>
      <c r="D47" s="222">
        <v>114</v>
      </c>
    </row>
    <row r="48" spans="1:4" ht="15" customHeight="1" thickBot="1">
      <c r="A48" s="63" t="s">
        <v>62</v>
      </c>
      <c r="B48" s="63" t="s">
        <v>158</v>
      </c>
      <c r="C48" s="223">
        <v>1693</v>
      </c>
      <c r="D48" s="223">
        <v>3942</v>
      </c>
    </row>
    <row r="49" spans="1:4" ht="12.75">
      <c r="A49" s="64"/>
      <c r="B49" s="64"/>
      <c r="C49" s="291"/>
      <c r="D49" s="327"/>
    </row>
    <row r="50" spans="3:4" ht="12.75">
      <c r="C50" s="328"/>
      <c r="D50" s="328"/>
    </row>
    <row r="51" spans="3:4" ht="12.75">
      <c r="C51" s="328"/>
      <c r="D51" s="328"/>
    </row>
    <row r="52" spans="3:4" ht="12.75">
      <c r="C52" s="328"/>
      <c r="D52" s="328"/>
    </row>
    <row r="53" spans="3:4" ht="12.75">
      <c r="C53" s="328"/>
      <c r="D53" s="328"/>
    </row>
    <row r="54" spans="3:4" ht="12.75">
      <c r="C54" s="328"/>
      <c r="D54" s="328"/>
    </row>
    <row r="55" spans="3:4" ht="12.75">
      <c r="C55" s="328"/>
      <c r="D55" s="328"/>
    </row>
    <row r="56" spans="3:4" ht="12.75">
      <c r="C56" s="328"/>
      <c r="D56" s="328"/>
    </row>
    <row r="57" spans="3:4" ht="12.75">
      <c r="C57" s="328"/>
      <c r="D57" s="328"/>
    </row>
    <row r="58" spans="3:4" ht="12.75">
      <c r="C58" s="328"/>
      <c r="D58" s="328"/>
    </row>
    <row r="59" spans="3:4" ht="12.75">
      <c r="C59" s="328"/>
      <c r="D59" s="328"/>
    </row>
    <row r="60" spans="3:4" ht="12.75">
      <c r="C60" s="328"/>
      <c r="D60" s="328"/>
    </row>
    <row r="61" spans="3:4" ht="12.75">
      <c r="C61" s="328"/>
      <c r="D61" s="328"/>
    </row>
    <row r="62" spans="3:4" ht="12.75">
      <c r="C62" s="328"/>
      <c r="D62" s="328"/>
    </row>
    <row r="63" spans="3:4" ht="12.75">
      <c r="C63" s="328"/>
      <c r="D63" s="328"/>
    </row>
    <row r="64" spans="3:4" ht="12.75">
      <c r="C64" s="328"/>
      <c r="D64" s="328"/>
    </row>
    <row r="65" spans="3:4" ht="12.75">
      <c r="C65" s="328"/>
      <c r="D65" s="328"/>
    </row>
    <row r="66" spans="3:4" ht="12.75">
      <c r="C66" s="328"/>
      <c r="D66" s="328"/>
    </row>
    <row r="67" spans="3:4" ht="12.75">
      <c r="C67" s="328"/>
      <c r="D67" s="328"/>
    </row>
    <row r="68" spans="3:4" ht="12.75">
      <c r="C68" s="328"/>
      <c r="D68" s="328"/>
    </row>
    <row r="69" spans="3:4" ht="12.75">
      <c r="C69" s="328"/>
      <c r="D69" s="328"/>
    </row>
    <row r="70" spans="3:4" ht="12.75">
      <c r="C70" s="328"/>
      <c r="D70" s="328"/>
    </row>
    <row r="71" spans="3:4" ht="12.75">
      <c r="C71" s="328"/>
      <c r="D71" s="328"/>
    </row>
    <row r="72" spans="3:4" ht="12.75">
      <c r="C72" s="328"/>
      <c r="D72" s="328"/>
    </row>
    <row r="73" spans="3:4" ht="12.75">
      <c r="C73" s="328"/>
      <c r="D73" s="328"/>
    </row>
    <row r="74" spans="3:4" ht="12.75">
      <c r="C74" s="328"/>
      <c r="D74" s="328"/>
    </row>
  </sheetData>
  <mergeCells count="2">
    <mergeCell ref="A2:D2"/>
    <mergeCell ref="A3:D3"/>
  </mergeCells>
  <printOptions horizontalCentered="1"/>
  <pageMargins left="0.4724409448818898" right="0.5905511811023623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7"/>
  <sheetViews>
    <sheetView zoomScale="75" zoomScaleNormal="75" workbookViewId="0" topLeftCell="A1">
      <selection activeCell="G11" sqref="G11"/>
    </sheetView>
  </sheetViews>
  <sheetFormatPr defaultColWidth="9.00390625" defaultRowHeight="12.75"/>
  <cols>
    <col min="1" max="1" width="67.75390625" style="78" customWidth="1"/>
    <col min="2" max="2" width="14.625" style="78" customWidth="1"/>
    <col min="3" max="3" width="13.75390625" style="78" customWidth="1"/>
    <col min="4" max="4" width="67.75390625" style="78" customWidth="1"/>
    <col min="5" max="5" width="15.125" style="78" customWidth="1"/>
    <col min="6" max="6" width="13.75390625" style="78" customWidth="1"/>
    <col min="7" max="8" width="14.625" style="78" customWidth="1"/>
    <col min="9" max="9" width="1.37890625" style="78" customWidth="1"/>
    <col min="10" max="10" width="62.875" style="78" customWidth="1"/>
    <col min="11" max="13" width="9.125" style="78" customWidth="1"/>
    <col min="14" max="14" width="25.375" style="78" customWidth="1"/>
    <col min="15" max="15" width="16.125" style="78" customWidth="1"/>
    <col min="16" max="16" width="16.00390625" style="78" customWidth="1"/>
    <col min="17" max="17" width="3.00390625" style="78" customWidth="1"/>
    <col min="18" max="18" width="9.125" style="78" customWidth="1"/>
  </cols>
  <sheetData>
    <row r="1" spans="1:3" ht="12.75">
      <c r="A1" s="79"/>
      <c r="B1" s="79"/>
      <c r="C1" s="79"/>
    </row>
    <row r="2" spans="2:11" s="101" customFormat="1" ht="18">
      <c r="B2" s="136"/>
      <c r="C2" s="133"/>
      <c r="E2" s="136"/>
      <c r="F2" s="80"/>
      <c r="K2" s="101" t="s">
        <v>169</v>
      </c>
    </row>
    <row r="3" spans="1:11" s="101" customFormat="1" ht="18">
      <c r="A3" s="512" t="s">
        <v>439</v>
      </c>
      <c r="B3" s="512"/>
      <c r="C3" s="512"/>
      <c r="D3" s="512" t="s">
        <v>439</v>
      </c>
      <c r="E3" s="512"/>
      <c r="F3" s="512"/>
      <c r="G3" s="134"/>
      <c r="K3" s="101" t="s">
        <v>170</v>
      </c>
    </row>
    <row r="4" spans="1:17" ht="16.5">
      <c r="A4" s="512" t="s">
        <v>441</v>
      </c>
      <c r="B4" s="512"/>
      <c r="C4" s="512"/>
      <c r="D4" s="512" t="s">
        <v>441</v>
      </c>
      <c r="E4" s="512"/>
      <c r="F4" s="512"/>
      <c r="G4"/>
      <c r="H4"/>
      <c r="I4"/>
      <c r="J4"/>
      <c r="K4"/>
      <c r="L4"/>
      <c r="M4"/>
      <c r="N4"/>
      <c r="O4"/>
      <c r="P4"/>
      <c r="Q4"/>
    </row>
    <row r="5" spans="1:17" ht="15.75">
      <c r="A5" s="511" t="s">
        <v>0</v>
      </c>
      <c r="B5" s="511"/>
      <c r="C5" s="511"/>
      <c r="D5" s="511" t="s">
        <v>0</v>
      </c>
      <c r="E5" s="511"/>
      <c r="F5" s="511"/>
      <c r="G5"/>
      <c r="H5"/>
      <c r="I5"/>
      <c r="J5"/>
      <c r="K5" t="s">
        <v>171</v>
      </c>
      <c r="L5"/>
      <c r="M5"/>
      <c r="N5"/>
      <c r="O5"/>
      <c r="P5"/>
      <c r="Q5"/>
    </row>
    <row r="6" spans="1:17" ht="13.5" thickBot="1">
      <c r="A6" s="79"/>
      <c r="B6" s="79"/>
      <c r="C6" s="353" t="s">
        <v>172</v>
      </c>
      <c r="D6" s="88"/>
      <c r="E6" s="88"/>
      <c r="F6" s="353" t="str">
        <f>C6</f>
        <v>tys. zł</v>
      </c>
      <c r="G6" s="88"/>
      <c r="H6" s="77"/>
      <c r="I6" s="77"/>
      <c r="J6" s="77"/>
      <c r="K6"/>
      <c r="L6"/>
      <c r="M6"/>
      <c r="N6"/>
      <c r="O6"/>
      <c r="P6"/>
      <c r="Q6"/>
    </row>
    <row r="7" spans="1:17" ht="15" customHeight="1" thickBot="1">
      <c r="A7" s="120" t="s">
        <v>173</v>
      </c>
      <c r="B7" s="131" t="s">
        <v>430</v>
      </c>
      <c r="C7" s="131" t="s">
        <v>174</v>
      </c>
      <c r="D7" s="120" t="s">
        <v>175</v>
      </c>
      <c r="E7" s="109" t="s">
        <v>430</v>
      </c>
      <c r="F7" s="132" t="s">
        <v>174</v>
      </c>
      <c r="G7"/>
      <c r="H7"/>
      <c r="I7"/>
      <c r="J7"/>
      <c r="K7"/>
      <c r="L7"/>
      <c r="M7"/>
      <c r="N7"/>
      <c r="O7"/>
      <c r="P7"/>
      <c r="Q7"/>
    </row>
    <row r="8" spans="1:17" ht="15" customHeight="1">
      <c r="A8" s="89" t="s">
        <v>176</v>
      </c>
      <c r="B8" s="246">
        <f>SUM(B9:B11)</f>
        <v>367</v>
      </c>
      <c r="C8" s="246">
        <f>SUM(C9:C11)</f>
        <v>9</v>
      </c>
      <c r="D8" s="89" t="s">
        <v>177</v>
      </c>
      <c r="E8" s="246">
        <f>E11+E25+E30</f>
        <v>2536</v>
      </c>
      <c r="F8" s="258">
        <v>61</v>
      </c>
      <c r="G8"/>
      <c r="H8"/>
      <c r="I8"/>
      <c r="J8"/>
      <c r="K8"/>
      <c r="L8"/>
      <c r="M8"/>
      <c r="N8"/>
      <c r="O8"/>
      <c r="P8"/>
      <c r="Q8"/>
    </row>
    <row r="9" spans="1:256" ht="15" customHeight="1">
      <c r="A9" s="93" t="s">
        <v>178</v>
      </c>
      <c r="B9" s="247">
        <v>0</v>
      </c>
      <c r="C9" s="247">
        <v>1</v>
      </c>
      <c r="D9" s="116" t="s">
        <v>179</v>
      </c>
      <c r="E9" s="267"/>
      <c r="F9" s="259"/>
      <c r="G9" s="79"/>
      <c r="H9" s="88"/>
      <c r="I9" s="88"/>
      <c r="J9" s="79"/>
      <c r="K9" s="88"/>
      <c r="L9" s="88"/>
      <c r="M9" s="79"/>
      <c r="N9" s="88"/>
      <c r="O9" s="88"/>
      <c r="P9" s="79"/>
      <c r="Q9" s="88"/>
      <c r="R9" s="88"/>
      <c r="S9" s="79"/>
      <c r="T9" s="88"/>
      <c r="U9" s="88"/>
      <c r="V9" s="79"/>
      <c r="W9" s="88"/>
      <c r="X9" s="88"/>
      <c r="Y9" s="79"/>
      <c r="Z9" s="88"/>
      <c r="AA9" s="88"/>
      <c r="AB9" s="79"/>
      <c r="AC9" s="88"/>
      <c r="AD9" s="88"/>
      <c r="AE9" s="79"/>
      <c r="AF9" s="88"/>
      <c r="AG9" s="88"/>
      <c r="AH9" s="79"/>
      <c r="AI9" s="88"/>
      <c r="AJ9" s="88"/>
      <c r="AK9" s="79"/>
      <c r="AL9" s="88"/>
      <c r="AM9" s="88"/>
      <c r="AN9" s="79"/>
      <c r="AO9" s="88"/>
      <c r="AP9" s="88"/>
      <c r="AQ9" s="79"/>
      <c r="AR9" s="88"/>
      <c r="AS9" s="88"/>
      <c r="AT9" s="79"/>
      <c r="AU9" s="88"/>
      <c r="AV9" s="88"/>
      <c r="AW9" s="79"/>
      <c r="AX9" s="88"/>
      <c r="AY9" s="88"/>
      <c r="AZ9" s="79"/>
      <c r="BA9" s="88"/>
      <c r="BB9" s="88"/>
      <c r="BC9" s="79"/>
      <c r="BD9" s="88"/>
      <c r="BE9" s="88"/>
      <c r="BF9" s="79"/>
      <c r="BG9" s="88"/>
      <c r="BH9" s="88"/>
      <c r="BI9" s="79"/>
      <c r="BJ9" s="88"/>
      <c r="BK9" s="88"/>
      <c r="BL9" s="79"/>
      <c r="BM9" s="88"/>
      <c r="BN9" s="88"/>
      <c r="BO9" s="79"/>
      <c r="BP9" s="88"/>
      <c r="BQ9" s="88"/>
      <c r="BR9" s="79"/>
      <c r="BS9" s="88"/>
      <c r="BT9" s="88"/>
      <c r="BU9" s="79"/>
      <c r="BV9" s="88"/>
      <c r="BW9" s="88"/>
      <c r="BX9" s="79"/>
      <c r="BY9" s="88"/>
      <c r="BZ9" s="88"/>
      <c r="CA9" s="79"/>
      <c r="CB9" s="88"/>
      <c r="CC9" s="88"/>
      <c r="CD9" s="79"/>
      <c r="CE9" s="88"/>
      <c r="CF9" s="88"/>
      <c r="CG9" s="79"/>
      <c r="CH9" s="88"/>
      <c r="CI9" s="88"/>
      <c r="CJ9" s="79"/>
      <c r="CK9" s="88"/>
      <c r="CL9" s="88"/>
      <c r="CM9" s="79"/>
      <c r="CN9" s="88"/>
      <c r="CO9" s="88"/>
      <c r="CP9" s="79"/>
      <c r="CQ9" s="88"/>
      <c r="CR9" s="88"/>
      <c r="CS9" s="79"/>
      <c r="CT9" s="88"/>
      <c r="CU9" s="88"/>
      <c r="CV9" s="79"/>
      <c r="CW9" s="88"/>
      <c r="CX9" s="88"/>
      <c r="CY9" s="79"/>
      <c r="CZ9" s="88"/>
      <c r="DA9" s="88"/>
      <c r="DB9" s="79"/>
      <c r="DC9" s="88"/>
      <c r="DD9" s="88"/>
      <c r="DE9" s="79"/>
      <c r="DF9" s="92"/>
      <c r="DG9" s="92"/>
      <c r="DH9" s="93"/>
      <c r="DI9" s="91"/>
      <c r="DJ9" s="91"/>
      <c r="DK9" s="90"/>
      <c r="DL9" s="91"/>
      <c r="DM9" s="92"/>
      <c r="DN9" s="93"/>
      <c r="DO9" s="91"/>
      <c r="DP9" s="91"/>
      <c r="DQ9" s="90"/>
      <c r="DR9" s="91"/>
      <c r="DS9" s="92"/>
      <c r="DT9" s="93"/>
      <c r="DU9" s="91"/>
      <c r="DV9" s="91"/>
      <c r="DW9" s="90"/>
      <c r="DX9" s="91"/>
      <c r="DY9" s="92"/>
      <c r="DZ9" s="93"/>
      <c r="EA9" s="91"/>
      <c r="EB9" s="91"/>
      <c r="EC9" s="90"/>
      <c r="ED9" s="91"/>
      <c r="EE9" s="92"/>
      <c r="EF9" s="93"/>
      <c r="EG9" s="91"/>
      <c r="EH9" s="91"/>
      <c r="EI9" s="90"/>
      <c r="EJ9" s="91"/>
      <c r="EK9" s="92"/>
      <c r="EL9" s="93"/>
      <c r="EM9" s="91"/>
      <c r="EN9" s="91"/>
      <c r="EO9" s="90"/>
      <c r="EP9" s="91"/>
      <c r="EQ9" s="92"/>
      <c r="ER9" s="93"/>
      <c r="ES9" s="91"/>
      <c r="ET9" s="91"/>
      <c r="EU9" s="90"/>
      <c r="EV9" s="91"/>
      <c r="EW9" s="92"/>
      <c r="EX9" s="93"/>
      <c r="EY9" s="91"/>
      <c r="EZ9" s="91"/>
      <c r="FA9" s="90"/>
      <c r="FB9" s="91"/>
      <c r="FC9" s="92"/>
      <c r="FD9" s="93"/>
      <c r="FE9" s="91"/>
      <c r="FF9" s="91"/>
      <c r="FG9" s="90"/>
      <c r="FH9" s="91"/>
      <c r="FI9" s="92"/>
      <c r="FJ9" s="93"/>
      <c r="FK9" s="91"/>
      <c r="FL9" s="91"/>
      <c r="FM9" s="90"/>
      <c r="FN9" s="91"/>
      <c r="FO9" s="92"/>
      <c r="FP9" s="93"/>
      <c r="FQ9" s="91"/>
      <c r="FR9" s="91"/>
      <c r="FS9" s="90"/>
      <c r="FT9" s="91"/>
      <c r="FU9" s="92"/>
      <c r="FV9" s="93"/>
      <c r="FW9" s="91"/>
      <c r="FX9" s="91"/>
      <c r="FY9" s="90"/>
      <c r="FZ9" s="91"/>
      <c r="GA9" s="92"/>
      <c r="GB9" s="93"/>
      <c r="GC9" s="91"/>
      <c r="GD9" s="91"/>
      <c r="GE9" s="90"/>
      <c r="GF9" s="91"/>
      <c r="GG9" s="92"/>
      <c r="GH9" s="93"/>
      <c r="GI9" s="91"/>
      <c r="GJ9" s="91"/>
      <c r="GK9" s="90"/>
      <c r="GL9" s="91"/>
      <c r="GM9" s="92"/>
      <c r="GN9" s="93"/>
      <c r="GO9" s="91"/>
      <c r="GP9" s="91"/>
      <c r="GQ9" s="90"/>
      <c r="GR9" s="91"/>
      <c r="GS9" s="92"/>
      <c r="GT9" s="93"/>
      <c r="GU9" s="91"/>
      <c r="GV9" s="91"/>
      <c r="GW9" s="90"/>
      <c r="GX9" s="91"/>
      <c r="GY9" s="92"/>
      <c r="GZ9" s="93"/>
      <c r="HA9" s="91"/>
      <c r="HB9" s="91"/>
      <c r="HC9" s="90"/>
      <c r="HD9" s="91"/>
      <c r="HE9" s="92"/>
      <c r="HF9" s="93"/>
      <c r="HG9" s="91"/>
      <c r="HH9" s="91"/>
      <c r="HI9" s="90"/>
      <c r="HJ9" s="91"/>
      <c r="HK9" s="92"/>
      <c r="HL9" s="93"/>
      <c r="HM9" s="91"/>
      <c r="HN9" s="91"/>
      <c r="HO9" s="90"/>
      <c r="HP9" s="91"/>
      <c r="HQ9" s="92"/>
      <c r="HR9" s="93"/>
      <c r="HS9" s="91"/>
      <c r="HT9" s="91"/>
      <c r="HU9" s="90"/>
      <c r="HV9" s="91"/>
      <c r="HW9" s="92"/>
      <c r="HX9" s="93"/>
      <c r="HY9" s="91"/>
      <c r="HZ9" s="91"/>
      <c r="IA9" s="90"/>
      <c r="IB9" s="91"/>
      <c r="IC9" s="92"/>
      <c r="ID9" s="93"/>
      <c r="IE9" s="91"/>
      <c r="IF9" s="91"/>
      <c r="IG9" s="90"/>
      <c r="IH9" s="91"/>
      <c r="II9" s="92"/>
      <c r="IJ9" s="93"/>
      <c r="IK9" s="91"/>
      <c r="IL9" s="91"/>
      <c r="IM9" s="90"/>
      <c r="IN9" s="91"/>
      <c r="IO9" s="92"/>
      <c r="IP9" s="93"/>
      <c r="IQ9" s="91"/>
      <c r="IR9" s="91"/>
      <c r="IS9" s="90"/>
      <c r="IT9" s="91"/>
      <c r="IU9" s="92"/>
      <c r="IV9" s="93"/>
    </row>
    <row r="10" spans="1:109" ht="15" customHeight="1">
      <c r="A10" s="94" t="s">
        <v>180</v>
      </c>
      <c r="B10" s="248">
        <v>367</v>
      </c>
      <c r="C10" s="248">
        <v>8</v>
      </c>
      <c r="D10" s="93" t="s">
        <v>181</v>
      </c>
      <c r="E10" s="253" t="s">
        <v>111</v>
      </c>
      <c r="F10" s="260" t="s">
        <v>111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9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</row>
    <row r="11" spans="1:109" ht="15" customHeight="1">
      <c r="A11" s="93" t="s">
        <v>182</v>
      </c>
      <c r="B11" s="253" t="s">
        <v>111</v>
      </c>
      <c r="C11" s="253" t="s">
        <v>111</v>
      </c>
      <c r="D11" s="94" t="s">
        <v>183</v>
      </c>
      <c r="E11" s="248">
        <v>2500</v>
      </c>
      <c r="F11" s="261" t="s">
        <v>111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9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</row>
    <row r="12" spans="1:109" ht="15" customHeight="1">
      <c r="A12" s="118" t="s">
        <v>184</v>
      </c>
      <c r="B12" s="254">
        <f>B13+B14</f>
        <v>103</v>
      </c>
      <c r="C12" s="254">
        <f>C20+C13</f>
        <v>134</v>
      </c>
      <c r="D12" s="103" t="s">
        <v>185</v>
      </c>
      <c r="E12" s="106"/>
      <c r="F12" s="262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</row>
    <row r="13" spans="1:109" ht="15" customHeight="1">
      <c r="A13" s="93" t="s">
        <v>186</v>
      </c>
      <c r="B13" s="253">
        <v>99</v>
      </c>
      <c r="C13" s="253">
        <v>67</v>
      </c>
      <c r="D13" s="94" t="s">
        <v>187</v>
      </c>
      <c r="E13" s="256"/>
      <c r="F13" s="263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9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</row>
    <row r="14" spans="1:109" ht="15" customHeight="1">
      <c r="A14" s="93" t="s">
        <v>188</v>
      </c>
      <c r="B14" s="253">
        <v>4</v>
      </c>
      <c r="C14" s="253" t="s">
        <v>111</v>
      </c>
      <c r="D14" s="103" t="s">
        <v>189</v>
      </c>
      <c r="E14" s="255" t="s">
        <v>111</v>
      </c>
      <c r="F14" s="262" t="s">
        <v>111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9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</row>
    <row r="15" spans="1:109" ht="15" customHeight="1">
      <c r="A15" s="93" t="s">
        <v>190</v>
      </c>
      <c r="B15" s="253" t="s">
        <v>111</v>
      </c>
      <c r="C15" s="253" t="s">
        <v>111</v>
      </c>
      <c r="D15" s="93" t="s">
        <v>191</v>
      </c>
      <c r="E15" s="253" t="s">
        <v>111</v>
      </c>
      <c r="F15" s="260" t="s">
        <v>111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</row>
    <row r="16" spans="1:109" ht="15" customHeight="1">
      <c r="A16" s="93" t="s">
        <v>192</v>
      </c>
      <c r="B16" s="253" t="s">
        <v>111</v>
      </c>
      <c r="C16" s="253" t="s">
        <v>111</v>
      </c>
      <c r="D16" s="93" t="s">
        <v>193</v>
      </c>
      <c r="E16" s="253" t="s">
        <v>111</v>
      </c>
      <c r="F16" s="260" t="s">
        <v>111</v>
      </c>
      <c r="G16" s="77"/>
      <c r="H16" s="77"/>
      <c r="I16" s="77" t="s">
        <v>194</v>
      </c>
      <c r="J16" s="77"/>
      <c r="K16" s="77"/>
      <c r="L16" s="77"/>
      <c r="M16" s="77"/>
      <c r="N16" s="77"/>
      <c r="O16" s="77"/>
      <c r="P16" s="77"/>
      <c r="Q16" s="77"/>
      <c r="R16" s="79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</row>
    <row r="17" spans="1:109" ht="15" customHeight="1">
      <c r="A17" s="93" t="s">
        <v>195</v>
      </c>
      <c r="B17" s="253" t="s">
        <v>111</v>
      </c>
      <c r="C17" s="253" t="s">
        <v>111</v>
      </c>
      <c r="D17" s="94" t="s">
        <v>196</v>
      </c>
      <c r="E17" s="256"/>
      <c r="F17" s="263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9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</row>
    <row r="18" spans="1:109" ht="15" customHeight="1">
      <c r="A18" s="102" t="s">
        <v>197</v>
      </c>
      <c r="B18" s="256" t="s">
        <v>111</v>
      </c>
      <c r="C18" s="256" t="s">
        <v>111</v>
      </c>
      <c r="D18" s="103" t="s">
        <v>198</v>
      </c>
      <c r="E18" s="255" t="s">
        <v>111</v>
      </c>
      <c r="F18" s="262" t="s">
        <v>111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9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</row>
    <row r="19" spans="1:109" ht="15" customHeight="1">
      <c r="A19" s="103" t="s">
        <v>199</v>
      </c>
      <c r="B19" s="251"/>
      <c r="C19" s="251"/>
      <c r="D19" s="104" t="s">
        <v>200</v>
      </c>
      <c r="E19" s="253" t="s">
        <v>111</v>
      </c>
      <c r="F19" s="260" t="s">
        <v>111</v>
      </c>
      <c r="G19" s="88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9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</row>
    <row r="20" spans="1:109" ht="15" customHeight="1">
      <c r="A20" s="93" t="s">
        <v>201</v>
      </c>
      <c r="B20" s="253" t="s">
        <v>111</v>
      </c>
      <c r="C20" s="247">
        <v>67</v>
      </c>
      <c r="D20" s="93" t="s">
        <v>202</v>
      </c>
      <c r="E20" s="253" t="s">
        <v>111</v>
      </c>
      <c r="F20" s="260" t="s">
        <v>111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9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</row>
    <row r="21" spans="1:17" ht="15" customHeight="1">
      <c r="A21" s="93" t="s">
        <v>203</v>
      </c>
      <c r="B21" s="253" t="s">
        <v>111</v>
      </c>
      <c r="C21" s="253" t="s">
        <v>111</v>
      </c>
      <c r="D21" s="93" t="s">
        <v>204</v>
      </c>
      <c r="E21" s="253" t="s">
        <v>111</v>
      </c>
      <c r="F21" s="260" t="s">
        <v>111</v>
      </c>
      <c r="G21"/>
      <c r="H21"/>
      <c r="I21"/>
      <c r="J21"/>
      <c r="K21"/>
      <c r="L21"/>
      <c r="M21"/>
      <c r="N21"/>
      <c r="O21"/>
      <c r="P21"/>
      <c r="Q21"/>
    </row>
    <row r="22" spans="1:17" ht="15" customHeight="1">
      <c r="A22" s="93" t="s">
        <v>205</v>
      </c>
      <c r="B22" s="247">
        <v>0</v>
      </c>
      <c r="C22" s="247">
        <v>0</v>
      </c>
      <c r="D22" s="93" t="s">
        <v>206</v>
      </c>
      <c r="E22" s="253" t="s">
        <v>111</v>
      </c>
      <c r="F22" s="260" t="s">
        <v>111</v>
      </c>
      <c r="G22"/>
      <c r="H22"/>
      <c r="I22"/>
      <c r="J22"/>
      <c r="K22"/>
      <c r="L22"/>
      <c r="M22"/>
      <c r="N22"/>
      <c r="O22"/>
      <c r="P22"/>
      <c r="Q22"/>
    </row>
    <row r="23" spans="1:17" ht="15" customHeight="1">
      <c r="A23" s="93" t="s">
        <v>207</v>
      </c>
      <c r="B23" s="253" t="s">
        <v>111</v>
      </c>
      <c r="C23" s="253" t="s">
        <v>111</v>
      </c>
      <c r="D23" s="93" t="s">
        <v>208</v>
      </c>
      <c r="E23" s="253" t="s">
        <v>111</v>
      </c>
      <c r="F23" s="260" t="s">
        <v>111</v>
      </c>
      <c r="G23"/>
      <c r="H23"/>
      <c r="I23"/>
      <c r="J23"/>
      <c r="K23"/>
      <c r="L23"/>
      <c r="M23"/>
      <c r="N23"/>
      <c r="O23"/>
      <c r="P23"/>
      <c r="Q23"/>
    </row>
    <row r="24" spans="1:17" ht="15" customHeight="1">
      <c r="A24" s="118" t="s">
        <v>209</v>
      </c>
      <c r="B24" s="254" t="s">
        <v>111</v>
      </c>
      <c r="C24" s="254" t="s">
        <v>111</v>
      </c>
      <c r="D24" s="93" t="s">
        <v>210</v>
      </c>
      <c r="E24" s="253" t="s">
        <v>111</v>
      </c>
      <c r="F24" s="260" t="s">
        <v>111</v>
      </c>
      <c r="G24"/>
      <c r="H24"/>
      <c r="I24"/>
      <c r="J24"/>
      <c r="K24"/>
      <c r="L24"/>
      <c r="M24"/>
      <c r="N24"/>
      <c r="O24"/>
      <c r="P24"/>
      <c r="Q24"/>
    </row>
    <row r="25" spans="1:17" ht="15" customHeight="1">
      <c r="A25" s="93" t="s">
        <v>211</v>
      </c>
      <c r="B25" s="253" t="s">
        <v>111</v>
      </c>
      <c r="C25" s="253" t="s">
        <v>111</v>
      </c>
      <c r="D25" s="102" t="s">
        <v>212</v>
      </c>
      <c r="E25" s="100">
        <v>28</v>
      </c>
      <c r="F25" s="263">
        <v>41</v>
      </c>
      <c r="G25"/>
      <c r="H25"/>
      <c r="I25"/>
      <c r="J25"/>
      <c r="K25"/>
      <c r="L25"/>
      <c r="M25"/>
      <c r="N25"/>
      <c r="O25"/>
      <c r="P25"/>
      <c r="Q25"/>
    </row>
    <row r="26" spans="1:17" ht="15" customHeight="1">
      <c r="A26" s="102" t="s">
        <v>213</v>
      </c>
      <c r="B26" s="256" t="s">
        <v>111</v>
      </c>
      <c r="C26" s="256" t="s">
        <v>111</v>
      </c>
      <c r="D26" s="103" t="s">
        <v>214</v>
      </c>
      <c r="E26" s="106"/>
      <c r="F26" s="262"/>
      <c r="G26"/>
      <c r="H26"/>
      <c r="I26"/>
      <c r="J26"/>
      <c r="K26"/>
      <c r="L26"/>
      <c r="M26"/>
      <c r="N26"/>
      <c r="O26"/>
      <c r="P26"/>
      <c r="Q26"/>
    </row>
    <row r="27" spans="1:17" ht="15" customHeight="1">
      <c r="A27" s="94" t="s">
        <v>215</v>
      </c>
      <c r="B27" s="248"/>
      <c r="C27" s="248"/>
      <c r="D27" s="103" t="s">
        <v>216</v>
      </c>
      <c r="E27" s="269" t="s">
        <v>111</v>
      </c>
      <c r="F27" s="260" t="s">
        <v>111</v>
      </c>
      <c r="G27"/>
      <c r="H27"/>
      <c r="I27"/>
      <c r="J27"/>
      <c r="K27"/>
      <c r="L27"/>
      <c r="M27"/>
      <c r="N27"/>
      <c r="O27"/>
      <c r="P27"/>
      <c r="Q27"/>
    </row>
    <row r="28" spans="1:17" ht="15" customHeight="1">
      <c r="A28" s="103" t="s">
        <v>217</v>
      </c>
      <c r="B28" s="251"/>
      <c r="C28" s="251"/>
      <c r="D28" s="93" t="s">
        <v>218</v>
      </c>
      <c r="E28" s="270" t="s">
        <v>111</v>
      </c>
      <c r="F28" s="260" t="s">
        <v>111</v>
      </c>
      <c r="G28"/>
      <c r="H28"/>
      <c r="I28"/>
      <c r="J28"/>
      <c r="K28"/>
      <c r="L28"/>
      <c r="M28"/>
      <c r="N28"/>
      <c r="O28"/>
      <c r="P28"/>
      <c r="Q28"/>
    </row>
    <row r="29" spans="1:17" ht="15" customHeight="1">
      <c r="A29" s="118" t="s">
        <v>219</v>
      </c>
      <c r="B29" s="249">
        <f>SUM(B30:B32)</f>
        <v>136</v>
      </c>
      <c r="C29" s="249">
        <f>SUM(C30:C32)</f>
        <v>1345</v>
      </c>
      <c r="D29" s="93" t="s">
        <v>220</v>
      </c>
      <c r="E29" s="270" t="s">
        <v>111</v>
      </c>
      <c r="F29" s="260" t="s">
        <v>111</v>
      </c>
      <c r="G29"/>
      <c r="H29"/>
      <c r="I29"/>
      <c r="J29"/>
      <c r="K29"/>
      <c r="L29"/>
      <c r="M29"/>
      <c r="N29"/>
      <c r="O29"/>
      <c r="P29"/>
      <c r="Q29"/>
    </row>
    <row r="30" spans="1:17" ht="15" customHeight="1">
      <c r="A30" s="93" t="s">
        <v>221</v>
      </c>
      <c r="B30" s="253" t="s">
        <v>111</v>
      </c>
      <c r="C30" s="253" t="s">
        <v>111</v>
      </c>
      <c r="D30" s="93" t="s">
        <v>222</v>
      </c>
      <c r="E30" s="107">
        <v>8</v>
      </c>
      <c r="F30" s="260">
        <v>20</v>
      </c>
      <c r="G30"/>
      <c r="H30"/>
      <c r="I30"/>
      <c r="J30"/>
      <c r="K30"/>
      <c r="L30"/>
      <c r="M30"/>
      <c r="N30"/>
      <c r="O30"/>
      <c r="P30"/>
      <c r="Q30"/>
    </row>
    <row r="31" spans="1:17" ht="15" customHeight="1">
      <c r="A31" s="93" t="s">
        <v>223</v>
      </c>
      <c r="B31" s="247">
        <v>136</v>
      </c>
      <c r="C31" s="247">
        <v>1345</v>
      </c>
      <c r="D31" s="118" t="s">
        <v>224</v>
      </c>
      <c r="E31" s="271" t="s">
        <v>111</v>
      </c>
      <c r="F31" s="260" t="s">
        <v>111</v>
      </c>
      <c r="G31"/>
      <c r="H31"/>
      <c r="I31" t="s">
        <v>225</v>
      </c>
      <c r="J31"/>
      <c r="K31"/>
      <c r="L31"/>
      <c r="M31"/>
      <c r="N31"/>
      <c r="O31"/>
      <c r="P31"/>
      <c r="Q31"/>
    </row>
    <row r="32" spans="1:17" ht="15" customHeight="1">
      <c r="A32" s="93" t="s">
        <v>226</v>
      </c>
      <c r="B32" s="253" t="s">
        <v>111</v>
      </c>
      <c r="C32" s="253" t="s">
        <v>111</v>
      </c>
      <c r="D32" s="93" t="s">
        <v>227</v>
      </c>
      <c r="E32" s="270" t="s">
        <v>111</v>
      </c>
      <c r="F32" s="260" t="s">
        <v>111</v>
      </c>
      <c r="G32"/>
      <c r="H32"/>
      <c r="I32"/>
      <c r="J32"/>
      <c r="K32"/>
      <c r="L32"/>
      <c r="M32"/>
      <c r="N32"/>
      <c r="O32"/>
      <c r="P32"/>
      <c r="Q32"/>
    </row>
    <row r="33" spans="1:17" ht="15" customHeight="1">
      <c r="A33" s="117" t="s">
        <v>228</v>
      </c>
      <c r="B33" s="333">
        <f>B36+B37</f>
        <v>10359</v>
      </c>
      <c r="C33" s="333">
        <f>C36</f>
        <v>8000</v>
      </c>
      <c r="D33" s="93" t="s">
        <v>229</v>
      </c>
      <c r="E33" s="270" t="s">
        <v>111</v>
      </c>
      <c r="F33" s="260" t="s">
        <v>111</v>
      </c>
      <c r="G33"/>
      <c r="H33"/>
      <c r="I33"/>
      <c r="J33"/>
      <c r="K33"/>
      <c r="L33"/>
      <c r="M33"/>
      <c r="N33"/>
      <c r="O33"/>
      <c r="P33"/>
      <c r="Q33"/>
    </row>
    <row r="34" spans="1:17" ht="15" customHeight="1">
      <c r="A34" s="115" t="s">
        <v>230</v>
      </c>
      <c r="B34" s="282"/>
      <c r="C34" s="282"/>
      <c r="D34" s="93" t="s">
        <v>231</v>
      </c>
      <c r="E34" s="270" t="s">
        <v>111</v>
      </c>
      <c r="F34" s="260" t="s">
        <v>111</v>
      </c>
      <c r="G34"/>
      <c r="H34"/>
      <c r="I34"/>
      <c r="J34"/>
      <c r="K34"/>
      <c r="L34"/>
      <c r="M34"/>
      <c r="N34"/>
      <c r="O34"/>
      <c r="P34"/>
      <c r="Q34"/>
    </row>
    <row r="35" spans="1:17" ht="15" customHeight="1">
      <c r="A35" s="116" t="s">
        <v>232</v>
      </c>
      <c r="B35" s="267"/>
      <c r="C35" s="267"/>
      <c r="D35" s="93" t="s">
        <v>233</v>
      </c>
      <c r="E35" s="270" t="s">
        <v>111</v>
      </c>
      <c r="F35" s="260" t="s">
        <v>111</v>
      </c>
      <c r="G35"/>
      <c r="H35"/>
      <c r="I35"/>
      <c r="J35"/>
      <c r="K35"/>
      <c r="L35"/>
      <c r="M35"/>
      <c r="N35"/>
      <c r="O35"/>
      <c r="P35"/>
      <c r="Q35"/>
    </row>
    <row r="36" spans="1:17" ht="15" customHeight="1">
      <c r="A36" s="93" t="s">
        <v>234</v>
      </c>
      <c r="B36" s="247">
        <v>8000</v>
      </c>
      <c r="C36" s="247">
        <v>8000</v>
      </c>
      <c r="D36" s="93" t="s">
        <v>235</v>
      </c>
      <c r="E36" s="270" t="s">
        <v>111</v>
      </c>
      <c r="F36" s="260" t="s">
        <v>111</v>
      </c>
      <c r="G36"/>
      <c r="H36"/>
      <c r="I36"/>
      <c r="J36"/>
      <c r="K36"/>
      <c r="L36"/>
      <c r="M36"/>
      <c r="N36"/>
      <c r="O36"/>
      <c r="P36"/>
      <c r="Q36"/>
    </row>
    <row r="37" spans="1:17" ht="15" customHeight="1">
      <c r="A37" s="93" t="s">
        <v>223</v>
      </c>
      <c r="B37" s="253">
        <v>2359</v>
      </c>
      <c r="C37" s="253" t="s">
        <v>111</v>
      </c>
      <c r="D37" s="117" t="s">
        <v>236</v>
      </c>
      <c r="E37" s="114">
        <f>E39</f>
        <v>102</v>
      </c>
      <c r="F37" s="264">
        <f>F39</f>
        <v>105</v>
      </c>
      <c r="G37"/>
      <c r="H37"/>
      <c r="I37"/>
      <c r="J37"/>
      <c r="K37"/>
      <c r="L37"/>
      <c r="M37"/>
      <c r="N37"/>
      <c r="O37"/>
      <c r="P37"/>
      <c r="Q37"/>
    </row>
    <row r="38" spans="1:17" ht="15" customHeight="1">
      <c r="A38" s="93" t="s">
        <v>237</v>
      </c>
      <c r="B38" s="253" t="s">
        <v>111</v>
      </c>
      <c r="C38" s="253" t="s">
        <v>111</v>
      </c>
      <c r="D38" s="116" t="s">
        <v>238</v>
      </c>
      <c r="E38" s="112"/>
      <c r="F38" s="259"/>
      <c r="G38"/>
      <c r="H38"/>
      <c r="I38"/>
      <c r="J38"/>
      <c r="K38"/>
      <c r="L38"/>
      <c r="M38"/>
      <c r="N38"/>
      <c r="O38"/>
      <c r="P38"/>
      <c r="Q38"/>
    </row>
    <row r="39" spans="1:17" ht="15" customHeight="1">
      <c r="A39" s="93" t="s">
        <v>239</v>
      </c>
      <c r="B39" s="253" t="s">
        <v>111</v>
      </c>
      <c r="C39" s="253" t="s">
        <v>111</v>
      </c>
      <c r="D39" s="103" t="s">
        <v>240</v>
      </c>
      <c r="E39" s="106">
        <v>102</v>
      </c>
      <c r="F39" s="262">
        <v>105</v>
      </c>
      <c r="G39"/>
      <c r="H39"/>
      <c r="I39"/>
      <c r="J39"/>
      <c r="K39"/>
      <c r="L39"/>
      <c r="M39"/>
      <c r="N39"/>
      <c r="O39"/>
      <c r="P39"/>
      <c r="Q39"/>
    </row>
    <row r="40" spans="1:17" ht="15" customHeight="1">
      <c r="A40" s="118" t="s">
        <v>241</v>
      </c>
      <c r="B40" s="254" t="s">
        <v>111</v>
      </c>
      <c r="C40" s="254" t="s">
        <v>111</v>
      </c>
      <c r="D40" s="93" t="s">
        <v>242</v>
      </c>
      <c r="E40" s="270" t="s">
        <v>111</v>
      </c>
      <c r="F40" s="260" t="s">
        <v>111</v>
      </c>
      <c r="G40"/>
      <c r="H40"/>
      <c r="I40"/>
      <c r="J40"/>
      <c r="K40"/>
      <c r="L40"/>
      <c r="M40"/>
      <c r="N40"/>
      <c r="O40"/>
      <c r="P40"/>
      <c r="Q40"/>
    </row>
    <row r="41" spans="1:17" ht="15" customHeight="1">
      <c r="A41" s="118" t="s">
        <v>243</v>
      </c>
      <c r="B41" s="249">
        <f>B45+B46</f>
        <v>86</v>
      </c>
      <c r="C41" s="249">
        <f>C45+C46</f>
        <v>55</v>
      </c>
      <c r="D41" s="93" t="s">
        <v>244</v>
      </c>
      <c r="E41" s="270" t="s">
        <v>111</v>
      </c>
      <c r="F41" s="260" t="s">
        <v>111</v>
      </c>
      <c r="G41"/>
      <c r="H41"/>
      <c r="I41"/>
      <c r="J41"/>
      <c r="K41"/>
      <c r="L41"/>
      <c r="M41"/>
      <c r="N41"/>
      <c r="O41"/>
      <c r="P41"/>
      <c r="Q41"/>
    </row>
    <row r="42" spans="1:17" ht="15" customHeight="1">
      <c r="A42" s="102" t="s">
        <v>245</v>
      </c>
      <c r="B42" s="250"/>
      <c r="C42" s="250"/>
      <c r="D42" s="93" t="s">
        <v>246</v>
      </c>
      <c r="E42" s="270" t="s">
        <v>111</v>
      </c>
      <c r="F42" s="260" t="s">
        <v>111</v>
      </c>
      <c r="G42"/>
      <c r="H42"/>
      <c r="I42"/>
      <c r="J42"/>
      <c r="K42"/>
      <c r="L42"/>
      <c r="M42"/>
      <c r="N42"/>
      <c r="O42"/>
      <c r="P42"/>
      <c r="Q42"/>
    </row>
    <row r="43" spans="1:17" ht="15" customHeight="1">
      <c r="A43" s="103" t="s">
        <v>247</v>
      </c>
      <c r="B43" s="255" t="s">
        <v>111</v>
      </c>
      <c r="C43" s="255" t="s">
        <v>111</v>
      </c>
      <c r="D43" s="93" t="s">
        <v>248</v>
      </c>
      <c r="E43" s="270" t="s">
        <v>111</v>
      </c>
      <c r="F43" s="260" t="s">
        <v>111</v>
      </c>
      <c r="G43"/>
      <c r="H43"/>
      <c r="I43"/>
      <c r="J43"/>
      <c r="K43"/>
      <c r="L43"/>
      <c r="M43"/>
      <c r="N43"/>
      <c r="O43"/>
      <c r="P43"/>
      <c r="Q43"/>
    </row>
    <row r="44" spans="1:17" ht="15" customHeight="1">
      <c r="A44" s="103" t="s">
        <v>249</v>
      </c>
      <c r="B44" s="255" t="s">
        <v>111</v>
      </c>
      <c r="C44" s="255" t="s">
        <v>111</v>
      </c>
      <c r="D44" s="118" t="s">
        <v>250</v>
      </c>
      <c r="E44" s="271" t="s">
        <v>111</v>
      </c>
      <c r="F44" s="260" t="s">
        <v>111</v>
      </c>
      <c r="G44"/>
      <c r="H44"/>
      <c r="I44"/>
      <c r="J44"/>
      <c r="K44"/>
      <c r="L44"/>
      <c r="M44"/>
      <c r="N44"/>
      <c r="O44"/>
      <c r="P44"/>
      <c r="Q44"/>
    </row>
    <row r="45" spans="1:17" ht="15" customHeight="1">
      <c r="A45" s="93" t="s">
        <v>251</v>
      </c>
      <c r="B45" s="253">
        <v>84</v>
      </c>
      <c r="C45" s="253">
        <v>52</v>
      </c>
      <c r="D45" s="118" t="s">
        <v>252</v>
      </c>
      <c r="E45" s="254">
        <f>SUM(E46:E53)</f>
        <v>8667</v>
      </c>
      <c r="F45" s="265">
        <f>SUM(F46:F53)</f>
        <v>9618</v>
      </c>
      <c r="G45"/>
      <c r="H45"/>
      <c r="I45"/>
      <c r="J45"/>
      <c r="K45"/>
      <c r="L45"/>
      <c r="M45"/>
      <c r="N45"/>
      <c r="O45"/>
      <c r="P45"/>
      <c r="Q45"/>
    </row>
    <row r="46" spans="1:17" ht="15" customHeight="1">
      <c r="A46" s="93" t="s">
        <v>253</v>
      </c>
      <c r="B46" s="253">
        <v>2</v>
      </c>
      <c r="C46" s="253">
        <v>3</v>
      </c>
      <c r="D46" s="93" t="s">
        <v>254</v>
      </c>
      <c r="E46" s="247">
        <v>11000</v>
      </c>
      <c r="F46" s="260">
        <v>11000</v>
      </c>
      <c r="G46"/>
      <c r="H46"/>
      <c r="I46"/>
      <c r="J46"/>
      <c r="K46"/>
      <c r="L46"/>
      <c r="M46"/>
      <c r="N46"/>
      <c r="O46"/>
      <c r="P46"/>
      <c r="Q46"/>
    </row>
    <row r="47" spans="1:17" ht="15" customHeight="1">
      <c r="A47" s="102" t="s">
        <v>255</v>
      </c>
      <c r="B47" s="256" t="s">
        <v>111</v>
      </c>
      <c r="C47" s="256" t="s">
        <v>111</v>
      </c>
      <c r="D47" s="102" t="s">
        <v>438</v>
      </c>
      <c r="E47" s="272"/>
      <c r="F47" s="263"/>
      <c r="G47"/>
      <c r="H47"/>
      <c r="I47"/>
      <c r="J47"/>
      <c r="K47"/>
      <c r="L47"/>
      <c r="M47"/>
      <c r="N47"/>
      <c r="O47"/>
      <c r="P47"/>
      <c r="Q47"/>
    </row>
    <row r="48" spans="1:17" ht="15" customHeight="1">
      <c r="A48" s="103" t="s">
        <v>256</v>
      </c>
      <c r="B48" s="255"/>
      <c r="C48" s="255"/>
      <c r="D48" s="103" t="s">
        <v>257</v>
      </c>
      <c r="E48" s="269" t="s">
        <v>111</v>
      </c>
      <c r="F48" s="262" t="s">
        <v>111</v>
      </c>
      <c r="G48"/>
      <c r="H48"/>
      <c r="I48"/>
      <c r="J48"/>
      <c r="K48"/>
      <c r="L48"/>
      <c r="M48"/>
      <c r="N48"/>
      <c r="O48"/>
      <c r="P48"/>
      <c r="Q48"/>
    </row>
    <row r="49" spans="1:17" ht="15" customHeight="1">
      <c r="A49" s="118" t="s">
        <v>258</v>
      </c>
      <c r="B49" s="254">
        <f>B51+B52+B53</f>
        <v>250</v>
      </c>
      <c r="C49" s="254">
        <f>C51+C52</f>
        <v>238.8</v>
      </c>
      <c r="D49" s="103" t="s">
        <v>259</v>
      </c>
      <c r="E49" s="269" t="s">
        <v>111</v>
      </c>
      <c r="F49" s="262" t="s">
        <v>111</v>
      </c>
      <c r="G49"/>
      <c r="H49"/>
      <c r="I49"/>
      <c r="J49"/>
      <c r="K49"/>
      <c r="L49"/>
      <c r="M49"/>
      <c r="N49"/>
      <c r="O49"/>
      <c r="P49"/>
      <c r="Q49"/>
    </row>
    <row r="50" spans="1:17" ht="15" customHeight="1">
      <c r="A50" s="93" t="s">
        <v>260</v>
      </c>
      <c r="B50" s="253" t="s">
        <v>111</v>
      </c>
      <c r="C50" s="253" t="s">
        <v>111</v>
      </c>
      <c r="D50" s="93" t="s">
        <v>261</v>
      </c>
      <c r="E50" s="270" t="s">
        <v>111</v>
      </c>
      <c r="F50" s="260" t="s">
        <v>111</v>
      </c>
      <c r="G50"/>
      <c r="H50"/>
      <c r="I50"/>
      <c r="J50"/>
      <c r="K50"/>
      <c r="L50"/>
      <c r="M50"/>
      <c r="N50"/>
      <c r="O50"/>
      <c r="P50"/>
      <c r="Q50"/>
    </row>
    <row r="51" spans="1:17" ht="15" customHeight="1">
      <c r="A51" s="93" t="s">
        <v>262</v>
      </c>
      <c r="B51" s="253">
        <v>109</v>
      </c>
      <c r="C51" s="253">
        <v>143</v>
      </c>
      <c r="D51" s="93" t="s">
        <v>263</v>
      </c>
      <c r="E51" s="270" t="s">
        <v>111</v>
      </c>
      <c r="F51" s="260" t="s">
        <v>111</v>
      </c>
      <c r="G51"/>
      <c r="H51"/>
      <c r="I51"/>
      <c r="J51"/>
      <c r="K51"/>
      <c r="L51"/>
      <c r="M51"/>
      <c r="N51"/>
      <c r="O51"/>
      <c r="P51"/>
      <c r="Q51"/>
    </row>
    <row r="52" spans="1:17" ht="15" customHeight="1">
      <c r="A52" s="93" t="s">
        <v>264</v>
      </c>
      <c r="B52" s="253">
        <v>140</v>
      </c>
      <c r="C52" s="253">
        <v>95.8</v>
      </c>
      <c r="D52" s="93" t="s">
        <v>265</v>
      </c>
      <c r="E52" s="332">
        <v>-1382</v>
      </c>
      <c r="F52" s="332">
        <v>-618</v>
      </c>
      <c r="G52"/>
      <c r="H52"/>
      <c r="I52"/>
      <c r="J52"/>
      <c r="K52"/>
      <c r="L52"/>
      <c r="M52"/>
      <c r="N52"/>
      <c r="O52"/>
      <c r="P52"/>
      <c r="Q52"/>
    </row>
    <row r="53" spans="1:17" ht="15" customHeight="1" thickBot="1">
      <c r="A53" s="93" t="s">
        <v>266</v>
      </c>
      <c r="B53" s="253">
        <v>1</v>
      </c>
      <c r="C53" s="253" t="s">
        <v>111</v>
      </c>
      <c r="D53" s="93" t="s">
        <v>267</v>
      </c>
      <c r="E53" s="332">
        <v>-951</v>
      </c>
      <c r="F53" s="332">
        <v>-764</v>
      </c>
      <c r="G53"/>
      <c r="H53"/>
      <c r="I53"/>
      <c r="J53"/>
      <c r="K53"/>
      <c r="L53"/>
      <c r="M53"/>
      <c r="N53"/>
      <c r="O53"/>
      <c r="P53"/>
      <c r="Q53"/>
    </row>
    <row r="54" spans="1:17" ht="15" customHeight="1" thickBot="1">
      <c r="A54" s="93" t="s">
        <v>268</v>
      </c>
      <c r="B54" s="253" t="s">
        <v>111</v>
      </c>
      <c r="C54" s="253" t="s">
        <v>111</v>
      </c>
      <c r="D54" s="105" t="s">
        <v>43</v>
      </c>
      <c r="E54" s="268">
        <f>E8+E37+E45</f>
        <v>11305</v>
      </c>
      <c r="F54" s="266">
        <f>F8+F37+F45</f>
        <v>9784</v>
      </c>
      <c r="G54"/>
      <c r="H54"/>
      <c r="I54"/>
      <c r="J54"/>
      <c r="K54"/>
      <c r="L54"/>
      <c r="M54"/>
      <c r="N54"/>
      <c r="O54"/>
      <c r="P54"/>
      <c r="Q54"/>
    </row>
    <row r="55" spans="1:17" ht="15" customHeight="1">
      <c r="A55" s="118" t="s">
        <v>269</v>
      </c>
      <c r="B55" s="254" t="s">
        <v>111</v>
      </c>
      <c r="C55" s="254" t="s">
        <v>111</v>
      </c>
      <c r="D55" s="79"/>
      <c r="E55" s="79"/>
      <c r="F55" s="88"/>
      <c r="G55"/>
      <c r="H55"/>
      <c r="I55"/>
      <c r="J55"/>
      <c r="K55"/>
      <c r="L55"/>
      <c r="M55"/>
      <c r="N55"/>
      <c r="O55"/>
      <c r="P55"/>
      <c r="Q55"/>
    </row>
    <row r="56" spans="1:17" ht="15" customHeight="1">
      <c r="A56" s="118" t="s">
        <v>270</v>
      </c>
      <c r="B56" s="254" t="s">
        <v>111</v>
      </c>
      <c r="C56" s="254" t="s">
        <v>111</v>
      </c>
      <c r="D56" s="79"/>
      <c r="E56" s="79"/>
      <c r="F56" s="88"/>
      <c r="G56"/>
      <c r="H56"/>
      <c r="I56"/>
      <c r="J56"/>
      <c r="K56"/>
      <c r="L56"/>
      <c r="M56"/>
      <c r="N56"/>
      <c r="O56"/>
      <c r="P56"/>
      <c r="Q56"/>
    </row>
    <row r="57" spans="1:17" ht="15" customHeight="1">
      <c r="A57" s="118" t="s">
        <v>271</v>
      </c>
      <c r="B57" s="254">
        <f>SUM(B58:B59)</f>
        <v>4</v>
      </c>
      <c r="C57" s="254">
        <f>SUM(C58:C59)</f>
        <v>2.2</v>
      </c>
      <c r="D57" s="79"/>
      <c r="E57" s="79"/>
      <c r="F57" s="88"/>
      <c r="G57"/>
      <c r="H57"/>
      <c r="I57"/>
      <c r="J57"/>
      <c r="K57"/>
      <c r="L57"/>
      <c r="M57"/>
      <c r="N57"/>
      <c r="O57"/>
      <c r="P57"/>
      <c r="Q57"/>
    </row>
    <row r="58" spans="1:17" ht="15" customHeight="1">
      <c r="A58" s="93" t="s">
        <v>272</v>
      </c>
      <c r="B58" s="253">
        <v>4</v>
      </c>
      <c r="C58" s="253">
        <v>2.2</v>
      </c>
      <c r="D58" s="79"/>
      <c r="E58" s="79"/>
      <c r="F58" s="88"/>
      <c r="G58"/>
      <c r="H58"/>
      <c r="I58"/>
      <c r="J58"/>
      <c r="K58"/>
      <c r="L58"/>
      <c r="M58"/>
      <c r="N58"/>
      <c r="O58"/>
      <c r="P58"/>
      <c r="Q58"/>
    </row>
    <row r="59" spans="1:17" ht="15" customHeight="1" thickBot="1">
      <c r="A59" s="102" t="s">
        <v>273</v>
      </c>
      <c r="B59" s="256" t="s">
        <v>111</v>
      </c>
      <c r="C59" s="256" t="s">
        <v>111</v>
      </c>
      <c r="D59" s="79"/>
      <c r="E59" s="79"/>
      <c r="F59" s="88"/>
      <c r="G59"/>
      <c r="H59"/>
      <c r="I59"/>
      <c r="J59"/>
      <c r="K59"/>
      <c r="L59"/>
      <c r="M59"/>
      <c r="N59"/>
      <c r="O59"/>
      <c r="P59"/>
      <c r="Q59"/>
    </row>
    <row r="60" spans="1:17" ht="15" customHeight="1" thickBot="1">
      <c r="A60" s="105" t="s">
        <v>22</v>
      </c>
      <c r="B60" s="252">
        <f>B8+B12+B29+B33+B41+B49+B57</f>
        <v>11305</v>
      </c>
      <c r="C60" s="252">
        <f>C8+C12+C29+C33+C41+C49+C57</f>
        <v>9784</v>
      </c>
      <c r="G60"/>
      <c r="H60"/>
      <c r="I60"/>
      <c r="J60"/>
      <c r="K60"/>
      <c r="L60"/>
      <c r="M60"/>
      <c r="N60"/>
      <c r="O60"/>
      <c r="P60"/>
      <c r="Q60"/>
    </row>
    <row r="61" spans="7:17" ht="12.75">
      <c r="G61"/>
      <c r="H61"/>
      <c r="I61"/>
      <c r="J61"/>
      <c r="K61"/>
      <c r="L61"/>
      <c r="M61"/>
      <c r="N61"/>
      <c r="O61"/>
      <c r="P61"/>
      <c r="Q61"/>
    </row>
    <row r="62" spans="1:17" ht="12.75">
      <c r="A62" s="79"/>
      <c r="B62" s="79"/>
      <c r="C62" s="88"/>
      <c r="D62" s="79"/>
      <c r="E62" s="79"/>
      <c r="F62" s="88"/>
      <c r="G62"/>
      <c r="H62"/>
      <c r="I62"/>
      <c r="J62"/>
      <c r="K62"/>
      <c r="L62"/>
      <c r="M62"/>
      <c r="N62"/>
      <c r="O62"/>
      <c r="P62"/>
      <c r="Q62"/>
    </row>
    <row r="63" spans="7:8" ht="12.75">
      <c r="G63" s="95"/>
      <c r="H63" s="95"/>
    </row>
    <row r="64" spans="7:15" ht="12.75">
      <c r="G64" s="96"/>
      <c r="H64" s="96"/>
      <c r="K64" s="78" t="s">
        <v>274</v>
      </c>
      <c r="O64" s="78" t="s">
        <v>275</v>
      </c>
    </row>
    <row r="65" spans="7:15" ht="12.75">
      <c r="G65" s="96"/>
      <c r="H65" s="96"/>
      <c r="K65" s="78" t="s">
        <v>276</v>
      </c>
      <c r="O65" s="78" t="s">
        <v>276</v>
      </c>
    </row>
    <row r="66" spans="7:8" ht="12.75">
      <c r="G66" s="96"/>
      <c r="H66" s="96"/>
    </row>
    <row r="67" spans="11:15" ht="12.75">
      <c r="K67" s="78" t="s">
        <v>277</v>
      </c>
      <c r="O67" s="78" t="s">
        <v>277</v>
      </c>
    </row>
  </sheetData>
  <mergeCells count="6">
    <mergeCell ref="A5:C5"/>
    <mergeCell ref="D5:F5"/>
    <mergeCell ref="A3:C3"/>
    <mergeCell ref="A4:C4"/>
    <mergeCell ref="D3:F3"/>
    <mergeCell ref="D4:F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9"/>
  <sheetViews>
    <sheetView zoomScale="75" zoomScaleNormal="75" workbookViewId="0" topLeftCell="E1">
      <selection activeCell="H22" sqref="H22"/>
    </sheetView>
  </sheetViews>
  <sheetFormatPr defaultColWidth="9.00390625" defaultRowHeight="12.75"/>
  <cols>
    <col min="1" max="1" width="67.75390625" style="78" customWidth="1"/>
    <col min="2" max="2" width="13.375" style="78" customWidth="1"/>
    <col min="3" max="3" width="14.75390625" style="78" customWidth="1"/>
    <col min="4" max="4" width="67.75390625" style="78" customWidth="1"/>
    <col min="5" max="5" width="14.375" style="78" customWidth="1"/>
    <col min="6" max="6" width="15.875" style="78" customWidth="1"/>
    <col min="7" max="7" width="12.875" style="78" customWidth="1"/>
    <col min="8" max="8" width="5.125" style="97" customWidth="1"/>
    <col min="9" max="9" width="56.625" style="78" customWidth="1"/>
    <col min="10" max="13" width="9.125" style="78" customWidth="1"/>
    <col min="14" max="14" width="7.125" style="78" customWidth="1"/>
    <col min="15" max="15" width="16.125" style="78" customWidth="1"/>
    <col min="16" max="16" width="13.875" style="78" customWidth="1"/>
    <col min="17" max="17" width="4.25390625" style="78" customWidth="1"/>
    <col min="18" max="16384" width="9.125" style="78" customWidth="1"/>
  </cols>
  <sheetData>
    <row r="1" ht="12.75">
      <c r="H1" s="79"/>
    </row>
    <row r="2" spans="1:14" s="101" customFormat="1" ht="18">
      <c r="A2" s="514" t="s">
        <v>440</v>
      </c>
      <c r="B2" s="514"/>
      <c r="C2" s="514"/>
      <c r="D2" s="514" t="s">
        <v>440</v>
      </c>
      <c r="E2" s="514"/>
      <c r="F2" s="514"/>
      <c r="G2" s="80"/>
      <c r="H2" s="133"/>
      <c r="I2" s="80"/>
      <c r="J2" s="80"/>
      <c r="K2" s="80"/>
      <c r="L2" s="133"/>
      <c r="M2" s="80"/>
      <c r="N2" s="80"/>
    </row>
    <row r="3" spans="1:14" s="101" customFormat="1" ht="18">
      <c r="A3" s="515" t="s">
        <v>441</v>
      </c>
      <c r="B3" s="515"/>
      <c r="C3" s="515"/>
      <c r="D3" s="515" t="s">
        <v>441</v>
      </c>
      <c r="E3" s="515"/>
      <c r="F3" s="515"/>
      <c r="G3" s="80"/>
      <c r="H3" s="133"/>
      <c r="I3" s="80"/>
      <c r="J3" s="80"/>
      <c r="K3" s="80"/>
      <c r="L3" s="133"/>
      <c r="M3" s="80"/>
      <c r="N3" s="80"/>
    </row>
    <row r="4" spans="1:14" s="101" customFormat="1" ht="18">
      <c r="A4" s="513" t="s">
        <v>0</v>
      </c>
      <c r="B4" s="513"/>
      <c r="C4" s="513"/>
      <c r="D4" s="513" t="s">
        <v>0</v>
      </c>
      <c r="E4" s="513"/>
      <c r="F4" s="513"/>
      <c r="G4" s="80"/>
      <c r="H4" s="133"/>
      <c r="I4" s="80"/>
      <c r="J4" s="80"/>
      <c r="K4" s="80"/>
      <c r="L4" s="133"/>
      <c r="M4" s="80"/>
      <c r="N4" s="80"/>
    </row>
    <row r="5" spans="1:8" ht="13.5" thickBot="1">
      <c r="A5" s="373"/>
      <c r="B5" s="373"/>
      <c r="C5" s="374" t="s">
        <v>443</v>
      </c>
      <c r="D5" s="79"/>
      <c r="E5" s="79"/>
      <c r="F5" s="372" t="s">
        <v>443</v>
      </c>
      <c r="H5" s="79"/>
    </row>
    <row r="6" spans="1:17" ht="13.5" thickBot="1">
      <c r="A6" s="108"/>
      <c r="B6" s="109" t="s">
        <v>430</v>
      </c>
      <c r="C6" s="277" t="s">
        <v>174</v>
      </c>
      <c r="D6" s="105"/>
      <c r="E6" s="109" t="s">
        <v>430</v>
      </c>
      <c r="F6" s="110" t="s">
        <v>174</v>
      </c>
      <c r="H6" s="98"/>
      <c r="I6"/>
      <c r="J6"/>
      <c r="K6"/>
      <c r="L6"/>
      <c r="M6"/>
      <c r="N6"/>
      <c r="O6"/>
      <c r="P6"/>
      <c r="Q6"/>
    </row>
    <row r="7" spans="1:17" ht="12.75">
      <c r="A7" s="111" t="s">
        <v>278</v>
      </c>
      <c r="B7" s="366">
        <v>873</v>
      </c>
      <c r="C7" s="367">
        <v>734</v>
      </c>
      <c r="D7" s="89" t="s">
        <v>279</v>
      </c>
      <c r="E7" s="366">
        <f>E10</f>
        <v>-70</v>
      </c>
      <c r="F7" s="258" t="s">
        <v>111</v>
      </c>
      <c r="H7" s="79"/>
      <c r="I7"/>
      <c r="J7"/>
      <c r="K7"/>
      <c r="L7"/>
      <c r="M7"/>
      <c r="N7"/>
      <c r="O7"/>
      <c r="P7"/>
      <c r="Q7"/>
    </row>
    <row r="8" spans="1:17" ht="12.75">
      <c r="A8" s="112" t="s">
        <v>280</v>
      </c>
      <c r="B8" s="334"/>
      <c r="C8" s="335"/>
      <c r="D8" s="115" t="s">
        <v>281</v>
      </c>
      <c r="E8" s="282"/>
      <c r="F8" s="340"/>
      <c r="G8" s="368"/>
      <c r="H8" s="79"/>
      <c r="I8"/>
      <c r="J8"/>
      <c r="K8"/>
      <c r="L8"/>
      <c r="M8"/>
      <c r="N8"/>
      <c r="O8"/>
      <c r="P8"/>
      <c r="Q8"/>
    </row>
    <row r="9" spans="1:17" ht="12.75">
      <c r="A9" s="99" t="s">
        <v>282</v>
      </c>
      <c r="B9" s="280" t="s">
        <v>111</v>
      </c>
      <c r="C9" s="278" t="s">
        <v>111</v>
      </c>
      <c r="D9" s="116" t="s">
        <v>283</v>
      </c>
      <c r="E9" s="267"/>
      <c r="F9" s="259"/>
      <c r="H9" s="79"/>
      <c r="I9"/>
      <c r="J9"/>
      <c r="K9"/>
      <c r="L9"/>
      <c r="M9"/>
      <c r="N9"/>
      <c r="O9"/>
      <c r="P9"/>
      <c r="Q9"/>
    </row>
    <row r="10" spans="1:17" ht="12.75">
      <c r="A10" s="107" t="s">
        <v>284</v>
      </c>
      <c r="B10" s="280">
        <v>873</v>
      </c>
      <c r="C10" s="278">
        <v>734</v>
      </c>
      <c r="D10" s="94" t="s">
        <v>285</v>
      </c>
      <c r="E10" s="371">
        <v>-70</v>
      </c>
      <c r="F10" s="263" t="s">
        <v>111</v>
      </c>
      <c r="H10" s="79"/>
      <c r="I10"/>
      <c r="J10"/>
      <c r="K10"/>
      <c r="L10"/>
      <c r="M10"/>
      <c r="N10"/>
      <c r="O10"/>
      <c r="P10"/>
      <c r="Q10"/>
    </row>
    <row r="11" spans="1:17" ht="12.75">
      <c r="A11" s="111" t="s">
        <v>286</v>
      </c>
      <c r="B11" s="356">
        <f>SUM(B16:B23)</f>
        <v>-1939</v>
      </c>
      <c r="C11" s="356">
        <f>SUM(C16:C23)</f>
        <v>-2049</v>
      </c>
      <c r="D11" s="94" t="s">
        <v>287</v>
      </c>
      <c r="E11" s="248"/>
      <c r="F11" s="369"/>
      <c r="H11" s="79"/>
      <c r="I11"/>
      <c r="J11"/>
      <c r="K11"/>
      <c r="L11"/>
      <c r="M11"/>
      <c r="N11"/>
      <c r="O11"/>
      <c r="P11"/>
      <c r="Q11"/>
    </row>
    <row r="12" spans="1:17" ht="12.75">
      <c r="A12" s="112" t="s">
        <v>288</v>
      </c>
      <c r="B12" s="334"/>
      <c r="C12" s="335"/>
      <c r="D12" s="103" t="s">
        <v>289</v>
      </c>
      <c r="E12" s="255"/>
      <c r="F12" s="370"/>
      <c r="H12" s="79"/>
      <c r="I12"/>
      <c r="J12"/>
      <c r="K12"/>
      <c r="L12"/>
      <c r="M12"/>
      <c r="N12"/>
      <c r="O12"/>
      <c r="P12"/>
      <c r="Q12"/>
    </row>
    <row r="13" spans="1:17" ht="12.75">
      <c r="A13" s="99" t="s">
        <v>290</v>
      </c>
      <c r="B13" s="280" t="s">
        <v>111</v>
      </c>
      <c r="C13" s="278" t="s">
        <v>111</v>
      </c>
      <c r="D13" s="94" t="s">
        <v>291</v>
      </c>
      <c r="E13" s="253" t="s">
        <v>111</v>
      </c>
      <c r="F13" s="260" t="s">
        <v>111</v>
      </c>
      <c r="H13" s="79"/>
      <c r="I13"/>
      <c r="J13"/>
      <c r="K13"/>
      <c r="L13"/>
      <c r="M13"/>
      <c r="N13"/>
      <c r="O13"/>
      <c r="P13"/>
      <c r="Q13"/>
    </row>
    <row r="14" spans="1:17" ht="12.75">
      <c r="A14" s="100" t="s">
        <v>292</v>
      </c>
      <c r="B14" s="338"/>
      <c r="C14" s="257"/>
      <c r="D14" s="93" t="s">
        <v>293</v>
      </c>
      <c r="E14" s="253" t="s">
        <v>111</v>
      </c>
      <c r="F14" s="260" t="s">
        <v>111</v>
      </c>
      <c r="H14" s="79"/>
      <c r="I14"/>
      <c r="J14"/>
      <c r="K14"/>
      <c r="L14"/>
      <c r="M14"/>
      <c r="N14"/>
      <c r="O14"/>
      <c r="P14"/>
      <c r="Q14"/>
    </row>
    <row r="15" spans="1:17" ht="12.75">
      <c r="A15" s="106" t="s">
        <v>294</v>
      </c>
      <c r="B15" s="269" t="s">
        <v>111</v>
      </c>
      <c r="C15" s="335" t="s">
        <v>111</v>
      </c>
      <c r="D15" s="117" t="s">
        <v>295</v>
      </c>
      <c r="E15" s="356">
        <v>4</v>
      </c>
      <c r="F15" s="357">
        <v>93</v>
      </c>
      <c r="H15" s="79"/>
      <c r="I15"/>
      <c r="J15"/>
      <c r="K15"/>
      <c r="L15"/>
      <c r="M15"/>
      <c r="N15"/>
      <c r="O15"/>
      <c r="P15"/>
      <c r="Q15"/>
    </row>
    <row r="16" spans="1:17" ht="12.75">
      <c r="A16" s="99" t="s">
        <v>296</v>
      </c>
      <c r="B16" s="280">
        <v>-1174</v>
      </c>
      <c r="C16" s="278">
        <v>-1065</v>
      </c>
      <c r="D16" s="115" t="s">
        <v>297</v>
      </c>
      <c r="E16" s="275"/>
      <c r="F16" s="273"/>
      <c r="H16" s="79"/>
      <c r="I16"/>
      <c r="J16"/>
      <c r="K16"/>
      <c r="L16"/>
      <c r="M16"/>
      <c r="N16"/>
      <c r="O16"/>
      <c r="P16"/>
      <c r="Q16"/>
    </row>
    <row r="17" spans="1:17" ht="12.75">
      <c r="A17" s="107" t="s">
        <v>298</v>
      </c>
      <c r="B17" s="280">
        <v>-108</v>
      </c>
      <c r="C17" s="278">
        <v>-303</v>
      </c>
      <c r="D17" s="116" t="s">
        <v>299</v>
      </c>
      <c r="E17" s="334"/>
      <c r="F17" s="335"/>
      <c r="H17" s="79"/>
      <c r="I17"/>
      <c r="J17"/>
      <c r="K17"/>
      <c r="L17"/>
      <c r="M17"/>
      <c r="N17"/>
      <c r="O17"/>
      <c r="P17"/>
      <c r="Q17"/>
    </row>
    <row r="18" spans="1:17" ht="12.75">
      <c r="A18" s="99" t="s">
        <v>300</v>
      </c>
      <c r="B18" s="280">
        <v>-108</v>
      </c>
      <c r="C18" s="278">
        <v>-113</v>
      </c>
      <c r="D18" s="118" t="s">
        <v>301</v>
      </c>
      <c r="E18" s="354">
        <v>5</v>
      </c>
      <c r="F18" s="355">
        <v>34</v>
      </c>
      <c r="H18" s="79"/>
      <c r="I18"/>
      <c r="J18"/>
      <c r="K18"/>
      <c r="L18"/>
      <c r="M18"/>
      <c r="N18"/>
      <c r="O18"/>
      <c r="P18"/>
      <c r="Q18"/>
    </row>
    <row r="19" spans="1:17" ht="12.75">
      <c r="A19" s="107" t="s">
        <v>302</v>
      </c>
      <c r="B19" s="280">
        <v>-66</v>
      </c>
      <c r="C19" s="278">
        <v>-59</v>
      </c>
      <c r="D19" s="102" t="s">
        <v>303</v>
      </c>
      <c r="E19" s="338">
        <v>3</v>
      </c>
      <c r="F19" s="339">
        <v>33</v>
      </c>
      <c r="H19" s="79"/>
      <c r="I19"/>
      <c r="J19"/>
      <c r="K19"/>
      <c r="L19"/>
      <c r="M19"/>
      <c r="N19"/>
      <c r="O19"/>
      <c r="P19"/>
      <c r="Q19"/>
    </row>
    <row r="20" spans="1:17" ht="12.75">
      <c r="A20" s="99" t="s">
        <v>304</v>
      </c>
      <c r="B20" s="280">
        <v>-124</v>
      </c>
      <c r="C20" s="278">
        <v>-122</v>
      </c>
      <c r="D20" s="103" t="s">
        <v>305</v>
      </c>
      <c r="E20" s="334"/>
      <c r="F20" s="335"/>
      <c r="H20" s="79"/>
      <c r="I20"/>
      <c r="J20"/>
      <c r="K20"/>
      <c r="L20"/>
      <c r="M20"/>
      <c r="N20"/>
      <c r="O20"/>
      <c r="P20"/>
      <c r="Q20"/>
    </row>
    <row r="21" spans="1:17" ht="12.75">
      <c r="A21" s="107" t="s">
        <v>306</v>
      </c>
      <c r="B21" s="280">
        <v>-256</v>
      </c>
      <c r="C21" s="278">
        <v>-302</v>
      </c>
      <c r="D21" s="93" t="s">
        <v>248</v>
      </c>
      <c r="E21" s="280">
        <v>2</v>
      </c>
      <c r="F21" s="278">
        <v>1</v>
      </c>
      <c r="H21" s="79"/>
      <c r="I21"/>
      <c r="J21"/>
      <c r="K21"/>
      <c r="L21"/>
      <c r="M21"/>
      <c r="N21"/>
      <c r="O21"/>
      <c r="P21"/>
      <c r="Q21"/>
    </row>
    <row r="22" spans="1:17" ht="12.75">
      <c r="A22" s="99" t="s">
        <v>307</v>
      </c>
      <c r="B22" s="280">
        <v>-78</v>
      </c>
      <c r="C22" s="278">
        <v>-65</v>
      </c>
      <c r="D22" s="115" t="s">
        <v>308</v>
      </c>
      <c r="E22" s="354">
        <f>E23</f>
        <v>-3</v>
      </c>
      <c r="F22" s="355">
        <v>-34</v>
      </c>
      <c r="H22" s="79"/>
      <c r="I22"/>
      <c r="J22"/>
      <c r="K22"/>
      <c r="L22"/>
      <c r="M22"/>
      <c r="N22"/>
      <c r="O22"/>
      <c r="P22"/>
      <c r="Q22"/>
    </row>
    <row r="23" spans="1:17" ht="12.75">
      <c r="A23" s="107" t="s">
        <v>309</v>
      </c>
      <c r="B23" s="280">
        <v>-25</v>
      </c>
      <c r="C23" s="278">
        <v>-20</v>
      </c>
      <c r="D23" s="102" t="s">
        <v>310</v>
      </c>
      <c r="E23" s="338">
        <v>-3</v>
      </c>
      <c r="F23" s="339">
        <v>-34</v>
      </c>
      <c r="H23" s="79"/>
      <c r="I23"/>
      <c r="J23"/>
      <c r="K23"/>
      <c r="L23"/>
      <c r="M23"/>
      <c r="N23"/>
      <c r="O23"/>
      <c r="P23"/>
      <c r="Q23"/>
    </row>
    <row r="24" spans="1:17" ht="12.75">
      <c r="A24" s="99" t="s">
        <v>311</v>
      </c>
      <c r="B24" s="280" t="s">
        <v>111</v>
      </c>
      <c r="C24" s="278" t="s">
        <v>111</v>
      </c>
      <c r="D24" s="103" t="s">
        <v>312</v>
      </c>
      <c r="E24" s="334"/>
      <c r="F24" s="335"/>
      <c r="H24" s="79"/>
      <c r="I24"/>
      <c r="J24"/>
      <c r="K24"/>
      <c r="L24"/>
      <c r="M24"/>
      <c r="N24"/>
      <c r="O24"/>
      <c r="P24"/>
      <c r="Q24"/>
    </row>
    <row r="25" spans="1:17" ht="12.75">
      <c r="A25" s="113" t="s">
        <v>313</v>
      </c>
      <c r="B25" s="354">
        <f>B7+B11</f>
        <v>-1066</v>
      </c>
      <c r="C25" s="355">
        <v>-1315</v>
      </c>
      <c r="D25" s="94" t="s">
        <v>248</v>
      </c>
      <c r="E25" s="280">
        <v>0</v>
      </c>
      <c r="F25" s="278" t="s">
        <v>111</v>
      </c>
      <c r="H25" s="79"/>
      <c r="I25"/>
      <c r="J25"/>
      <c r="K25"/>
      <c r="L25"/>
      <c r="M25"/>
      <c r="N25"/>
      <c r="O25"/>
      <c r="P25"/>
      <c r="Q25"/>
    </row>
    <row r="26" spans="1:17" ht="12.75">
      <c r="A26" s="114" t="s">
        <v>314</v>
      </c>
      <c r="B26" s="356">
        <v>1788</v>
      </c>
      <c r="C26" s="357">
        <v>352</v>
      </c>
      <c r="D26" s="118" t="s">
        <v>315</v>
      </c>
      <c r="E26" s="280" t="s">
        <v>111</v>
      </c>
      <c r="F26" s="278" t="s">
        <v>111</v>
      </c>
      <c r="H26" s="79"/>
      <c r="I26"/>
      <c r="J26"/>
      <c r="K26"/>
      <c r="L26"/>
      <c r="M26"/>
      <c r="N26"/>
      <c r="O26"/>
      <c r="P26"/>
      <c r="Q26"/>
    </row>
    <row r="27" spans="1:17" ht="12.75">
      <c r="A27" s="112" t="s">
        <v>316</v>
      </c>
      <c r="B27" s="334"/>
      <c r="C27" s="335"/>
      <c r="D27" s="94" t="s">
        <v>317</v>
      </c>
      <c r="E27" s="280" t="s">
        <v>111</v>
      </c>
      <c r="F27" s="278" t="s">
        <v>111</v>
      </c>
      <c r="H27" s="79"/>
      <c r="I27"/>
      <c r="J27"/>
      <c r="K27"/>
      <c r="L27"/>
      <c r="M27"/>
      <c r="N27"/>
      <c r="O27"/>
      <c r="P27"/>
      <c r="Q27"/>
    </row>
    <row r="28" spans="1:17" ht="12.75">
      <c r="A28" s="99" t="s">
        <v>318</v>
      </c>
      <c r="B28" s="280" t="s">
        <v>111</v>
      </c>
      <c r="C28" s="278" t="s">
        <v>111</v>
      </c>
      <c r="D28" s="93" t="s">
        <v>319</v>
      </c>
      <c r="E28" s="280" t="s">
        <v>111</v>
      </c>
      <c r="F28" s="278" t="s">
        <v>111</v>
      </c>
      <c r="H28" s="79"/>
      <c r="I28"/>
      <c r="J28"/>
      <c r="K28"/>
      <c r="L28"/>
      <c r="M28"/>
      <c r="N28"/>
      <c r="O28"/>
      <c r="P28"/>
      <c r="Q28"/>
    </row>
    <row r="29" spans="1:17" ht="12.75">
      <c r="A29" s="107" t="s">
        <v>320</v>
      </c>
      <c r="B29" s="280" t="s">
        <v>111</v>
      </c>
      <c r="C29" s="278">
        <v>98</v>
      </c>
      <c r="D29" s="115" t="s">
        <v>321</v>
      </c>
      <c r="E29" s="354">
        <v>-979</v>
      </c>
      <c r="F29" s="355">
        <v>-870</v>
      </c>
      <c r="H29" s="79"/>
      <c r="I29"/>
      <c r="J29"/>
      <c r="K29"/>
      <c r="L29"/>
      <c r="M29"/>
      <c r="N29"/>
      <c r="O29"/>
      <c r="P29"/>
      <c r="Q29"/>
    </row>
    <row r="30" spans="1:17" ht="12.75">
      <c r="A30" s="99" t="s">
        <v>322</v>
      </c>
      <c r="B30" s="280">
        <v>1780</v>
      </c>
      <c r="C30" s="278">
        <v>254</v>
      </c>
      <c r="D30" s="118" t="s">
        <v>323</v>
      </c>
      <c r="E30" s="354">
        <v>29</v>
      </c>
      <c r="F30" s="355">
        <v>126</v>
      </c>
      <c r="H30" s="79"/>
      <c r="I30"/>
      <c r="J30"/>
      <c r="K30"/>
      <c r="L30"/>
      <c r="M30"/>
      <c r="N30"/>
      <c r="O30"/>
      <c r="P30"/>
      <c r="Q30"/>
    </row>
    <row r="31" spans="1:17" ht="12.75">
      <c r="A31" s="107" t="s">
        <v>324</v>
      </c>
      <c r="B31" s="280">
        <v>8</v>
      </c>
      <c r="C31" s="278" t="s">
        <v>111</v>
      </c>
      <c r="D31" s="102" t="s">
        <v>325</v>
      </c>
      <c r="E31" s="338"/>
      <c r="F31" s="339"/>
      <c r="H31" s="79"/>
      <c r="I31"/>
      <c r="J31"/>
      <c r="K31"/>
      <c r="L31"/>
      <c r="M31"/>
      <c r="N31"/>
      <c r="O31"/>
      <c r="P31"/>
      <c r="Q31"/>
    </row>
    <row r="32" spans="1:17" ht="12.75">
      <c r="A32" s="114" t="s">
        <v>326</v>
      </c>
      <c r="B32" s="356">
        <f>B34+B36</f>
        <v>-1707</v>
      </c>
      <c r="C32" s="339" t="s">
        <v>111</v>
      </c>
      <c r="D32" s="103" t="s">
        <v>327</v>
      </c>
      <c r="E32" s="334" t="s">
        <v>111</v>
      </c>
      <c r="F32" s="335" t="s">
        <v>111</v>
      </c>
      <c r="H32" s="79"/>
      <c r="I32"/>
      <c r="J32"/>
      <c r="K32"/>
      <c r="L32"/>
      <c r="M32"/>
      <c r="N32"/>
      <c r="O32"/>
      <c r="P32"/>
      <c r="Q32"/>
    </row>
    <row r="33" spans="1:17" ht="12.75">
      <c r="A33" s="112" t="s">
        <v>316</v>
      </c>
      <c r="B33" s="334"/>
      <c r="C33" s="335"/>
      <c r="D33" s="94" t="s">
        <v>328</v>
      </c>
      <c r="E33" s="280">
        <v>29</v>
      </c>
      <c r="F33" s="278">
        <v>126</v>
      </c>
      <c r="H33" s="79"/>
      <c r="I33"/>
      <c r="J33"/>
      <c r="K33"/>
      <c r="L33"/>
      <c r="M33"/>
      <c r="N33"/>
      <c r="O33"/>
      <c r="P33"/>
      <c r="Q33"/>
    </row>
    <row r="34" spans="1:17" ht="12.75">
      <c r="A34" s="99" t="s">
        <v>329</v>
      </c>
      <c r="B34" s="280">
        <v>-1609</v>
      </c>
      <c r="C34" s="278" t="s">
        <v>111</v>
      </c>
      <c r="D34" s="93" t="s">
        <v>330</v>
      </c>
      <c r="E34" s="280" t="s">
        <v>111</v>
      </c>
      <c r="F34" s="278" t="s">
        <v>111</v>
      </c>
      <c r="H34" s="79"/>
      <c r="I34"/>
      <c r="J34"/>
      <c r="K34"/>
      <c r="L34"/>
      <c r="M34"/>
      <c r="N34"/>
      <c r="O34"/>
      <c r="P34"/>
      <c r="Q34"/>
    </row>
    <row r="35" spans="1:17" ht="12.75">
      <c r="A35" s="107" t="s">
        <v>291</v>
      </c>
      <c r="B35" s="280" t="s">
        <v>111</v>
      </c>
      <c r="C35" s="278" t="s">
        <v>111</v>
      </c>
      <c r="D35" s="94" t="s">
        <v>331</v>
      </c>
      <c r="E35" s="280">
        <v>0</v>
      </c>
      <c r="F35" s="278" t="s">
        <v>111</v>
      </c>
      <c r="H35" s="79"/>
      <c r="I35"/>
      <c r="J35"/>
      <c r="K35"/>
      <c r="L35"/>
      <c r="M35"/>
      <c r="N35"/>
      <c r="O35"/>
      <c r="P35"/>
      <c r="Q35"/>
    </row>
    <row r="36" spans="1:17" ht="12.75">
      <c r="A36" s="99" t="s">
        <v>293</v>
      </c>
      <c r="B36" s="280">
        <v>-98</v>
      </c>
      <c r="C36" s="278" t="s">
        <v>111</v>
      </c>
      <c r="D36" s="93" t="s">
        <v>235</v>
      </c>
      <c r="E36" s="280" t="s">
        <v>111</v>
      </c>
      <c r="F36" s="278" t="s">
        <v>111</v>
      </c>
      <c r="H36" s="79"/>
      <c r="I36"/>
      <c r="J36"/>
      <c r="K36"/>
      <c r="L36"/>
      <c r="M36"/>
      <c r="N36"/>
      <c r="O36"/>
      <c r="P36"/>
      <c r="Q36"/>
    </row>
    <row r="37" spans="1:17" ht="12.75">
      <c r="A37" s="114" t="s">
        <v>332</v>
      </c>
      <c r="B37" s="356">
        <f>B26+B32</f>
        <v>81</v>
      </c>
      <c r="C37" s="357">
        <v>352</v>
      </c>
      <c r="D37" s="118" t="s">
        <v>333</v>
      </c>
      <c r="E37" s="354">
        <f>E40</f>
        <v>-1</v>
      </c>
      <c r="F37" s="355">
        <f>F40</f>
        <v>-20</v>
      </c>
      <c r="H37" s="79"/>
      <c r="I37"/>
      <c r="J37"/>
      <c r="K37"/>
      <c r="L37"/>
      <c r="M37"/>
      <c r="N37"/>
      <c r="O37"/>
      <c r="P37"/>
      <c r="Q37"/>
    </row>
    <row r="38" spans="1:17" ht="12.75">
      <c r="A38" s="112" t="s">
        <v>334</v>
      </c>
      <c r="B38" s="334"/>
      <c r="C38" s="335"/>
      <c r="D38" s="102" t="s">
        <v>335</v>
      </c>
      <c r="E38" s="338">
        <v>0</v>
      </c>
      <c r="F38" s="339" t="s">
        <v>111</v>
      </c>
      <c r="H38" s="79"/>
      <c r="I38"/>
      <c r="J38"/>
      <c r="K38"/>
      <c r="L38"/>
      <c r="M38"/>
      <c r="N38"/>
      <c r="O38"/>
      <c r="P38"/>
      <c r="Q38"/>
    </row>
    <row r="39" spans="1:17" ht="12.75">
      <c r="A39" s="114" t="s">
        <v>336</v>
      </c>
      <c r="B39" s="356">
        <f>SUM(B44:B46)</f>
        <v>74</v>
      </c>
      <c r="C39" s="357">
        <v>93</v>
      </c>
      <c r="D39" s="103" t="s">
        <v>327</v>
      </c>
      <c r="E39" s="334"/>
      <c r="F39" s="335"/>
      <c r="H39" s="79"/>
      <c r="I39"/>
      <c r="J39"/>
      <c r="K39"/>
      <c r="L39"/>
      <c r="M39"/>
      <c r="N39"/>
      <c r="O39"/>
      <c r="P39"/>
      <c r="Q39"/>
    </row>
    <row r="40" spans="1:17" ht="12.75">
      <c r="A40" s="111" t="s">
        <v>337</v>
      </c>
      <c r="B40" s="275"/>
      <c r="C40" s="273"/>
      <c r="D40" s="94" t="s">
        <v>338</v>
      </c>
      <c r="E40" s="280">
        <v>-1</v>
      </c>
      <c r="F40" s="278">
        <v>-20</v>
      </c>
      <c r="H40" s="88"/>
      <c r="I40"/>
      <c r="J40"/>
      <c r="K40"/>
      <c r="L40"/>
      <c r="M40"/>
      <c r="N40"/>
      <c r="O40"/>
      <c r="P40"/>
      <c r="Q40"/>
    </row>
    <row r="41" spans="1:17" ht="12.75">
      <c r="A41" s="112" t="s">
        <v>232</v>
      </c>
      <c r="B41" s="334"/>
      <c r="C41" s="335"/>
      <c r="D41" s="93" t="s">
        <v>339</v>
      </c>
      <c r="E41" s="280">
        <v>0</v>
      </c>
      <c r="F41" s="278" t="s">
        <v>111</v>
      </c>
      <c r="H41" s="88"/>
      <c r="I41"/>
      <c r="J41"/>
      <c r="K41"/>
      <c r="L41"/>
      <c r="M41"/>
      <c r="N41"/>
      <c r="O41"/>
      <c r="P41"/>
      <c r="Q41"/>
    </row>
    <row r="42" spans="1:17" ht="12.75">
      <c r="A42" s="99" t="s">
        <v>340</v>
      </c>
      <c r="B42" s="280" t="s">
        <v>111</v>
      </c>
      <c r="C42" s="278" t="s">
        <v>111</v>
      </c>
      <c r="D42" s="93" t="s">
        <v>324</v>
      </c>
      <c r="E42" s="280" t="s">
        <v>111</v>
      </c>
      <c r="F42" s="278" t="s">
        <v>111</v>
      </c>
      <c r="H42" s="88"/>
      <c r="I42"/>
      <c r="J42"/>
      <c r="K42"/>
      <c r="L42"/>
      <c r="M42"/>
      <c r="N42"/>
      <c r="O42"/>
      <c r="P42"/>
      <c r="Q42"/>
    </row>
    <row r="43" spans="1:17" ht="12.75">
      <c r="A43" s="107" t="s">
        <v>320</v>
      </c>
      <c r="B43" s="280" t="s">
        <v>111</v>
      </c>
      <c r="C43" s="278" t="s">
        <v>111</v>
      </c>
      <c r="D43" s="118" t="s">
        <v>341</v>
      </c>
      <c r="E43" s="354">
        <v>-951</v>
      </c>
      <c r="F43" s="355">
        <v>-764</v>
      </c>
      <c r="H43" s="88"/>
      <c r="I43"/>
      <c r="J43"/>
      <c r="K43"/>
      <c r="L43"/>
      <c r="M43"/>
      <c r="N43"/>
      <c r="O43"/>
      <c r="P43"/>
      <c r="Q43"/>
    </row>
    <row r="44" spans="1:17" ht="12.75">
      <c r="A44" s="99" t="s">
        <v>342</v>
      </c>
      <c r="B44" s="280">
        <v>70</v>
      </c>
      <c r="C44" s="278">
        <v>93</v>
      </c>
      <c r="D44" s="115" t="s">
        <v>343</v>
      </c>
      <c r="E44" s="354">
        <v>3</v>
      </c>
      <c r="F44" s="278" t="s">
        <v>111</v>
      </c>
      <c r="H44" s="79"/>
      <c r="I44"/>
      <c r="J44"/>
      <c r="K44"/>
      <c r="L44"/>
      <c r="M44"/>
      <c r="N44"/>
      <c r="O44"/>
      <c r="P44"/>
      <c r="Q44"/>
    </row>
    <row r="45" spans="1:17" ht="12.75">
      <c r="A45" s="107" t="s">
        <v>344</v>
      </c>
      <c r="B45" s="280" t="s">
        <v>111</v>
      </c>
      <c r="C45" s="278" t="s">
        <v>111</v>
      </c>
      <c r="D45" s="118" t="s">
        <v>345</v>
      </c>
      <c r="E45" s="354">
        <v>3</v>
      </c>
      <c r="F45" s="278" t="s">
        <v>111</v>
      </c>
      <c r="H45" s="88"/>
      <c r="I45"/>
      <c r="J45"/>
      <c r="K45"/>
      <c r="L45"/>
      <c r="M45"/>
      <c r="N45"/>
      <c r="O45"/>
      <c r="P45"/>
      <c r="Q45"/>
    </row>
    <row r="46" spans="1:17" ht="13.5" thickBot="1">
      <c r="A46" s="130" t="s">
        <v>235</v>
      </c>
      <c r="B46" s="281">
        <v>4</v>
      </c>
      <c r="C46" s="279" t="s">
        <v>111</v>
      </c>
      <c r="D46" s="115" t="s">
        <v>346</v>
      </c>
      <c r="E46" s="354">
        <v>-951</v>
      </c>
      <c r="F46" s="355">
        <v>-764</v>
      </c>
      <c r="H46" s="79"/>
      <c r="I46"/>
      <c r="J46"/>
      <c r="K46"/>
      <c r="L46"/>
      <c r="M46"/>
      <c r="N46"/>
      <c r="O46"/>
      <c r="P46"/>
      <c r="Q46"/>
    </row>
    <row r="47" spans="1:17" ht="12.75">
      <c r="A47" s="79"/>
      <c r="B47" s="79"/>
      <c r="C47" s="79"/>
      <c r="D47" s="118" t="s">
        <v>347</v>
      </c>
      <c r="E47" s="280" t="s">
        <v>111</v>
      </c>
      <c r="F47" s="278" t="s">
        <v>111</v>
      </c>
      <c r="H47" s="79"/>
      <c r="I47"/>
      <c r="J47"/>
      <c r="K47"/>
      <c r="L47"/>
      <c r="M47"/>
      <c r="N47"/>
      <c r="O47"/>
      <c r="P47"/>
      <c r="Q47"/>
    </row>
    <row r="48" spans="1:17" ht="12.75">
      <c r="A48" s="79"/>
      <c r="B48" s="79"/>
      <c r="C48" s="79"/>
      <c r="D48" s="94" t="s">
        <v>348</v>
      </c>
      <c r="E48" s="280" t="s">
        <v>111</v>
      </c>
      <c r="F48" s="278" t="s">
        <v>111</v>
      </c>
      <c r="H48" s="79"/>
      <c r="I48"/>
      <c r="J48"/>
      <c r="K48"/>
      <c r="L48"/>
      <c r="M48"/>
      <c r="N48"/>
      <c r="O48"/>
      <c r="P48"/>
      <c r="Q48"/>
    </row>
    <row r="49" spans="1:17" ht="13.5" thickBot="1">
      <c r="A49" s="79"/>
      <c r="B49" s="79"/>
      <c r="C49" s="79"/>
      <c r="D49" s="102" t="s">
        <v>349</v>
      </c>
      <c r="E49" s="281">
        <v>0</v>
      </c>
      <c r="F49" s="279" t="s">
        <v>111</v>
      </c>
      <c r="H49" s="79"/>
      <c r="I49"/>
      <c r="J49"/>
      <c r="K49"/>
      <c r="L49"/>
      <c r="M49"/>
      <c r="N49"/>
      <c r="O49"/>
      <c r="P49"/>
      <c r="Q49"/>
    </row>
    <row r="50" spans="1:17" ht="13.5" thickBot="1">
      <c r="A50" s="79"/>
      <c r="B50" s="79"/>
      <c r="C50" s="79"/>
      <c r="D50" s="105" t="s">
        <v>350</v>
      </c>
      <c r="E50" s="276">
        <v>-951</v>
      </c>
      <c r="F50" s="274">
        <v>-764</v>
      </c>
      <c r="H50" s="79"/>
      <c r="I50"/>
      <c r="J50"/>
      <c r="K50"/>
      <c r="L50"/>
      <c r="M50"/>
      <c r="N50"/>
      <c r="O50"/>
      <c r="P50"/>
      <c r="Q50"/>
    </row>
    <row r="51" spans="1:17" ht="12.75">
      <c r="A51" s="79"/>
      <c r="B51" s="79"/>
      <c r="C51" s="79"/>
      <c r="D51" s="79"/>
      <c r="E51" s="79"/>
      <c r="F51" s="79"/>
      <c r="G51" s="79"/>
      <c r="H51" s="79"/>
      <c r="I51"/>
      <c r="J51"/>
      <c r="K51"/>
      <c r="L51"/>
      <c r="M51"/>
      <c r="N51"/>
      <c r="O51"/>
      <c r="P51"/>
      <c r="Q51"/>
    </row>
    <row r="52" spans="1:17" ht="12.75">
      <c r="A52" s="79"/>
      <c r="B52" s="79"/>
      <c r="C52" s="79"/>
      <c r="D52" s="79"/>
      <c r="E52" s="79"/>
      <c r="F52" s="79"/>
      <c r="G52" s="79"/>
      <c r="H52" s="79"/>
      <c r="I52"/>
      <c r="J52"/>
      <c r="K52"/>
      <c r="L52"/>
      <c r="M52"/>
      <c r="N52"/>
      <c r="O52"/>
      <c r="P52"/>
      <c r="Q52"/>
    </row>
    <row r="53" spans="1:17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12.75">
      <c r="A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1:17" ht="12.75">
      <c r="A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2.75">
      <c r="A58" s="79"/>
      <c r="D58" s="79"/>
      <c r="E58" s="79"/>
      <c r="F58" s="79"/>
      <c r="G58" s="88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12.75">
      <c r="A59" s="79"/>
      <c r="D59" s="79"/>
      <c r="E59" s="79"/>
      <c r="F59" s="79"/>
      <c r="G59" s="88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7" ht="12.75">
      <c r="A60" s="79"/>
      <c r="D60" s="79"/>
      <c r="E60" s="79"/>
      <c r="F60" s="79"/>
      <c r="G60" s="88"/>
      <c r="H60" s="79"/>
      <c r="I60" s="79"/>
      <c r="J60" s="79"/>
      <c r="K60" s="79"/>
      <c r="L60" s="79"/>
      <c r="M60" s="79"/>
      <c r="N60" s="79"/>
      <c r="O60" s="79"/>
      <c r="P60" s="88"/>
      <c r="Q60" s="79"/>
    </row>
    <row r="61" spans="1:17" ht="12.75">
      <c r="A61" s="79"/>
      <c r="D61" s="79"/>
      <c r="E61" s="79"/>
      <c r="F61" s="79"/>
      <c r="G61" s="88"/>
      <c r="H61" s="79"/>
      <c r="I61" s="79"/>
      <c r="J61" s="79"/>
      <c r="K61" s="79"/>
      <c r="L61" s="79"/>
      <c r="M61" s="79"/>
      <c r="N61" s="79"/>
      <c r="O61" s="79"/>
      <c r="P61" s="88"/>
      <c r="Q61" s="79"/>
    </row>
    <row r="62" spans="1:17" ht="12.75">
      <c r="A62" s="79"/>
      <c r="D62" s="79"/>
      <c r="E62" s="79"/>
      <c r="F62" s="79"/>
      <c r="G62" s="88"/>
      <c r="H62" s="79"/>
      <c r="I62" s="79"/>
      <c r="J62" s="79"/>
      <c r="K62" s="79"/>
      <c r="L62" s="79"/>
      <c r="M62" s="79"/>
      <c r="N62" s="79"/>
      <c r="O62" s="79"/>
      <c r="P62" s="88"/>
      <c r="Q62" s="79"/>
    </row>
    <row r="63" spans="1:17" ht="12.75">
      <c r="A63" s="79"/>
      <c r="D63" s="79"/>
      <c r="E63" s="79"/>
      <c r="F63" s="79"/>
      <c r="G63" s="88"/>
      <c r="H63" s="79"/>
      <c r="I63" s="79"/>
      <c r="J63" s="79"/>
      <c r="K63" s="79"/>
      <c r="L63" s="79"/>
      <c r="M63" s="79"/>
      <c r="N63" s="79"/>
      <c r="O63" s="79"/>
      <c r="P63" s="88"/>
      <c r="Q63" s="79"/>
    </row>
    <row r="64" spans="1:17" ht="12.75">
      <c r="A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98"/>
      <c r="Q64" s="79"/>
    </row>
    <row r="65" spans="8:11" ht="12.75">
      <c r="H65" s="79"/>
      <c r="I65" s="79"/>
      <c r="J65" s="79"/>
      <c r="K65" s="79"/>
    </row>
    <row r="66" ht="12.75">
      <c r="H66" s="79"/>
    </row>
    <row r="67" ht="12.75">
      <c r="H67" s="79"/>
    </row>
    <row r="68" ht="12.75">
      <c r="H68" s="79"/>
    </row>
    <row r="69" ht="12.75">
      <c r="H69" s="79"/>
    </row>
    <row r="70" ht="12.75">
      <c r="H70" s="79"/>
    </row>
    <row r="71" ht="12.75">
      <c r="H71" s="79"/>
    </row>
    <row r="72" ht="12.75">
      <c r="H72" s="79"/>
    </row>
    <row r="73" ht="12.75">
      <c r="H73" s="79"/>
    </row>
    <row r="74" ht="12.75">
      <c r="H74" s="79"/>
    </row>
    <row r="75" ht="12.75">
      <c r="H75" s="79"/>
    </row>
    <row r="76" ht="12.75">
      <c r="H76" s="79"/>
    </row>
    <row r="77" ht="12.75">
      <c r="H77" s="79"/>
    </row>
    <row r="78" ht="12.75">
      <c r="H78" s="79"/>
    </row>
    <row r="79" ht="12.75">
      <c r="H79" s="79"/>
    </row>
    <row r="80" ht="12.75">
      <c r="H80" s="79"/>
    </row>
    <row r="81" ht="12.75">
      <c r="H81" s="79"/>
    </row>
    <row r="82" ht="12.75">
      <c r="H82" s="79"/>
    </row>
    <row r="83" ht="12.75">
      <c r="H83" s="79"/>
    </row>
    <row r="84" ht="12.75">
      <c r="H84" s="79"/>
    </row>
    <row r="85" ht="12.75">
      <c r="H85" s="79"/>
    </row>
    <row r="86" ht="12.75">
      <c r="H86" s="79"/>
    </row>
    <row r="87" ht="12.75">
      <c r="H87" s="79"/>
    </row>
    <row r="88" ht="12.75">
      <c r="H88" s="79"/>
    </row>
    <row r="89" ht="12.75">
      <c r="H89" s="79"/>
    </row>
    <row r="90" ht="12.75">
      <c r="H90" s="79"/>
    </row>
    <row r="91" ht="12.75">
      <c r="H91" s="79"/>
    </row>
    <row r="92" ht="12.75">
      <c r="H92" s="79"/>
    </row>
    <row r="93" ht="12.75">
      <c r="H93" s="79"/>
    </row>
    <row r="94" ht="12.75">
      <c r="H94" s="79"/>
    </row>
    <row r="95" ht="12.75">
      <c r="H95" s="79"/>
    </row>
    <row r="96" ht="12.75">
      <c r="H96" s="79"/>
    </row>
    <row r="97" ht="12.75">
      <c r="H97" s="79"/>
    </row>
    <row r="98" ht="12.75">
      <c r="H98" s="79"/>
    </row>
    <row r="99" ht="12.75">
      <c r="H99" s="79"/>
    </row>
  </sheetData>
  <mergeCells count="6">
    <mergeCell ref="A4:C4"/>
    <mergeCell ref="D4:F4"/>
    <mergeCell ref="A2:C2"/>
    <mergeCell ref="A3:C3"/>
    <mergeCell ref="D2:F2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23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6" max="6" width="18.625" style="0" customWidth="1"/>
    <col min="7" max="7" width="14.875" style="0" customWidth="1"/>
    <col min="8" max="8" width="15.625" style="0" customWidth="1"/>
  </cols>
  <sheetData>
    <row r="1" spans="7:8" ht="12.75">
      <c r="G1" s="183"/>
      <c r="H1" s="183"/>
    </row>
    <row r="2" spans="2:8" ht="15.75">
      <c r="B2" s="514" t="s">
        <v>444</v>
      </c>
      <c r="C2" s="514"/>
      <c r="D2" s="514"/>
      <c r="E2" s="514"/>
      <c r="F2" s="514"/>
      <c r="G2" s="514"/>
      <c r="H2" s="514"/>
    </row>
    <row r="3" spans="2:8" ht="15.75">
      <c r="B3" s="76"/>
      <c r="C3" s="76"/>
      <c r="D3" s="514" t="s">
        <v>441</v>
      </c>
      <c r="E3" s="514"/>
      <c r="F3" s="514"/>
      <c r="G3" s="514"/>
      <c r="H3" s="283"/>
    </row>
    <row r="4" spans="2:8" ht="15.75">
      <c r="B4" s="511" t="s">
        <v>0</v>
      </c>
      <c r="C4" s="511"/>
      <c r="D4" s="511"/>
      <c r="E4" s="511"/>
      <c r="F4" s="511"/>
      <c r="G4" s="511"/>
      <c r="H4" s="511"/>
    </row>
    <row r="5" spans="7:8" ht="12.75">
      <c r="G5" s="183"/>
      <c r="H5" s="183"/>
    </row>
    <row r="6" spans="7:8" ht="13.5" thickBot="1">
      <c r="G6" s="183"/>
      <c r="H6" s="375" t="s">
        <v>1</v>
      </c>
    </row>
    <row r="7" spans="2:8" ht="19.5" customHeight="1" thickBot="1">
      <c r="B7" s="284"/>
      <c r="C7" s="86"/>
      <c r="D7" s="86"/>
      <c r="E7" s="86"/>
      <c r="F7" s="285"/>
      <c r="G7" s="364" t="s">
        <v>430</v>
      </c>
      <c r="H7" s="365" t="s">
        <v>174</v>
      </c>
    </row>
    <row r="8" spans="2:8" ht="12.75">
      <c r="B8" s="89" t="s">
        <v>351</v>
      </c>
      <c r="C8" s="343"/>
      <c r="D8" s="343"/>
      <c r="E8" s="343"/>
      <c r="F8" s="344"/>
      <c r="G8" s="336"/>
      <c r="H8" s="337"/>
    </row>
    <row r="9" spans="2:8" ht="12.75">
      <c r="B9" s="116" t="s">
        <v>352</v>
      </c>
      <c r="C9" s="341"/>
      <c r="D9" s="341"/>
      <c r="E9" s="341"/>
      <c r="F9" s="342"/>
      <c r="G9" s="334"/>
      <c r="H9" s="335"/>
    </row>
    <row r="10" spans="2:8" ht="12.75">
      <c r="B10" s="118" t="s">
        <v>353</v>
      </c>
      <c r="C10" s="293"/>
      <c r="D10" s="293"/>
      <c r="E10" s="293"/>
      <c r="F10" s="294"/>
      <c r="G10" s="354">
        <v>-951</v>
      </c>
      <c r="H10" s="355">
        <v>-764</v>
      </c>
    </row>
    <row r="11" spans="2:8" ht="12.75">
      <c r="B11" s="118" t="s">
        <v>354</v>
      </c>
      <c r="C11" s="293"/>
      <c r="D11" s="293"/>
      <c r="E11" s="293"/>
      <c r="F11" s="296"/>
      <c r="G11" s="354">
        <v>3787</v>
      </c>
      <c r="H11" s="355">
        <v>-1432</v>
      </c>
    </row>
    <row r="12" spans="2:8" ht="12.75">
      <c r="B12" s="295" t="s">
        <v>355</v>
      </c>
      <c r="C12" s="293"/>
      <c r="D12" s="293"/>
      <c r="E12" s="293"/>
      <c r="F12" s="294"/>
      <c r="G12" s="280">
        <v>78</v>
      </c>
      <c r="H12" s="278">
        <v>65</v>
      </c>
    </row>
    <row r="13" spans="2:8" ht="12.75">
      <c r="B13" s="295" t="s">
        <v>356</v>
      </c>
      <c r="C13" s="293"/>
      <c r="D13" s="293"/>
      <c r="E13" s="293"/>
      <c r="F13" s="294"/>
      <c r="G13" s="280" t="s">
        <v>111</v>
      </c>
      <c r="H13" s="278" t="s">
        <v>111</v>
      </c>
    </row>
    <row r="14" spans="2:8" ht="12.75">
      <c r="B14" s="346" t="s">
        <v>357</v>
      </c>
      <c r="C14" s="347"/>
      <c r="D14" s="347"/>
      <c r="E14" s="347"/>
      <c r="F14" s="348"/>
      <c r="G14" s="338" t="s">
        <v>111</v>
      </c>
      <c r="H14" s="339" t="s">
        <v>111</v>
      </c>
    </row>
    <row r="15" spans="2:8" ht="12.75">
      <c r="B15" s="345" t="s">
        <v>358</v>
      </c>
      <c r="C15" s="341"/>
      <c r="D15" s="341"/>
      <c r="E15" s="341"/>
      <c r="F15" s="342"/>
      <c r="G15" s="334"/>
      <c r="H15" s="335"/>
    </row>
    <row r="16" spans="2:8" ht="12.75">
      <c r="B16" s="295" t="s">
        <v>359</v>
      </c>
      <c r="C16" s="293"/>
      <c r="D16" s="293"/>
      <c r="E16" s="293"/>
      <c r="F16" s="294"/>
      <c r="G16" s="280" t="s">
        <v>111</v>
      </c>
      <c r="H16" s="278" t="s">
        <v>111</v>
      </c>
    </row>
    <row r="17" spans="2:8" ht="12.75">
      <c r="B17" s="295" t="s">
        <v>360</v>
      </c>
      <c r="C17" s="293"/>
      <c r="D17" s="293"/>
      <c r="E17" s="293"/>
      <c r="F17" s="294"/>
      <c r="G17" s="280" t="s">
        <v>111</v>
      </c>
      <c r="H17" s="278" t="s">
        <v>111</v>
      </c>
    </row>
    <row r="18" spans="2:8" ht="12.75">
      <c r="B18" s="295" t="s">
        <v>361</v>
      </c>
      <c r="C18" s="293"/>
      <c r="D18" s="293"/>
      <c r="E18" s="293"/>
      <c r="F18" s="294"/>
      <c r="G18" s="280" t="s">
        <v>111</v>
      </c>
      <c r="H18" s="278" t="s">
        <v>111</v>
      </c>
    </row>
    <row r="19" spans="2:8" ht="12.75">
      <c r="B19" s="295" t="s">
        <v>362</v>
      </c>
      <c r="C19" s="293"/>
      <c r="D19" s="293"/>
      <c r="E19" s="293"/>
      <c r="F19" s="294"/>
      <c r="G19" s="280" t="s">
        <v>111</v>
      </c>
      <c r="H19" s="278">
        <v>-67</v>
      </c>
    </row>
    <row r="20" spans="2:8" ht="12.75">
      <c r="B20" s="346" t="s">
        <v>363</v>
      </c>
      <c r="C20" s="347"/>
      <c r="D20" s="347"/>
      <c r="E20" s="347"/>
      <c r="F20" s="348"/>
      <c r="G20" s="338" t="s">
        <v>111</v>
      </c>
      <c r="H20" s="339">
        <v>1</v>
      </c>
    </row>
    <row r="21" spans="2:8" ht="12.75">
      <c r="B21" s="345" t="s">
        <v>364</v>
      </c>
      <c r="C21" s="341"/>
      <c r="D21" s="341"/>
      <c r="E21" s="341"/>
      <c r="F21" s="342"/>
      <c r="G21" s="334"/>
      <c r="H21" s="335"/>
    </row>
    <row r="22" spans="2:8" ht="12.75">
      <c r="B22" s="346" t="s">
        <v>365</v>
      </c>
      <c r="C22" s="347"/>
      <c r="D22" s="347"/>
      <c r="E22" s="347"/>
      <c r="F22" s="348"/>
      <c r="G22" s="338">
        <v>1209</v>
      </c>
      <c r="H22" s="339">
        <v>6556</v>
      </c>
    </row>
    <row r="23" spans="2:8" ht="12.75">
      <c r="B23" s="345" t="s">
        <v>366</v>
      </c>
      <c r="C23" s="341"/>
      <c r="D23" s="341"/>
      <c r="E23" s="341"/>
      <c r="F23" s="342"/>
      <c r="G23" s="334"/>
      <c r="H23" s="335"/>
    </row>
    <row r="24" spans="2:8" ht="12.75">
      <c r="B24" s="295" t="s">
        <v>367</v>
      </c>
      <c r="C24" s="293"/>
      <c r="D24" s="293"/>
      <c r="E24" s="293"/>
      <c r="F24" s="294"/>
      <c r="G24" s="280">
        <v>31</v>
      </c>
      <c r="H24" s="278">
        <v>-15</v>
      </c>
    </row>
    <row r="25" spans="2:8" ht="12.75">
      <c r="B25" s="346" t="s">
        <v>368</v>
      </c>
      <c r="C25" s="347"/>
      <c r="D25" s="347"/>
      <c r="E25" s="347"/>
      <c r="F25" s="348"/>
      <c r="G25" s="338">
        <v>2474</v>
      </c>
      <c r="H25" s="339">
        <v>-8036</v>
      </c>
    </row>
    <row r="26" spans="2:8" ht="12.75">
      <c r="B26" s="287" t="s">
        <v>369</v>
      </c>
      <c r="C26" s="77"/>
      <c r="D26" s="77"/>
      <c r="E26" s="77"/>
      <c r="F26" s="286"/>
      <c r="G26" s="275"/>
      <c r="H26" s="273"/>
    </row>
    <row r="27" spans="2:8" ht="12.75">
      <c r="B27" s="345" t="s">
        <v>370</v>
      </c>
      <c r="C27" s="341"/>
      <c r="D27" s="341"/>
      <c r="E27" s="341"/>
      <c r="F27" s="342"/>
      <c r="G27" s="334"/>
      <c r="H27" s="335"/>
    </row>
    <row r="28" spans="2:8" ht="12.75">
      <c r="B28" s="295" t="s">
        <v>371</v>
      </c>
      <c r="C28" s="293"/>
      <c r="D28" s="293"/>
      <c r="E28" s="293"/>
      <c r="F28" s="294"/>
      <c r="G28" s="280">
        <v>-5</v>
      </c>
      <c r="H28" s="278">
        <v>1</v>
      </c>
    </row>
    <row r="29" spans="2:8" ht="12.75">
      <c r="B29" s="295" t="s">
        <v>372</v>
      </c>
      <c r="C29" s="293"/>
      <c r="D29" s="293"/>
      <c r="E29" s="293"/>
      <c r="F29" s="294"/>
      <c r="G29" s="280" t="s">
        <v>111</v>
      </c>
      <c r="H29" s="278" t="s">
        <v>111</v>
      </c>
    </row>
    <row r="30" spans="2:8" ht="12.75">
      <c r="B30" s="295" t="s">
        <v>373</v>
      </c>
      <c r="C30" s="293"/>
      <c r="D30" s="293"/>
      <c r="E30" s="293"/>
      <c r="F30" s="294"/>
      <c r="G30" s="280" t="s">
        <v>111</v>
      </c>
      <c r="H30" s="278">
        <v>63</v>
      </c>
    </row>
    <row r="31" spans="2:8" ht="12.75">
      <c r="B31" s="117" t="s">
        <v>374</v>
      </c>
      <c r="C31" s="360"/>
      <c r="D31" s="360"/>
      <c r="E31" s="360"/>
      <c r="F31" s="361"/>
      <c r="G31" s="356">
        <v>2836</v>
      </c>
      <c r="H31" s="357">
        <v>-2196</v>
      </c>
    </row>
    <row r="32" spans="2:8" ht="12.75">
      <c r="B32" s="116" t="s">
        <v>375</v>
      </c>
      <c r="C32" s="362"/>
      <c r="D32" s="362"/>
      <c r="E32" s="362" t="s">
        <v>194</v>
      </c>
      <c r="F32" s="363"/>
      <c r="G32" s="358"/>
      <c r="H32" s="359"/>
    </row>
    <row r="33" spans="2:8" ht="12.75">
      <c r="B33" s="117" t="s">
        <v>376</v>
      </c>
      <c r="C33" s="347"/>
      <c r="D33" s="347"/>
      <c r="E33" s="347"/>
      <c r="F33" s="348"/>
      <c r="G33" s="338"/>
      <c r="H33" s="339"/>
    </row>
    <row r="34" spans="2:8" ht="12.75">
      <c r="B34" s="345" t="s">
        <v>377</v>
      </c>
      <c r="C34" s="341"/>
      <c r="D34" s="341"/>
      <c r="E34" s="341"/>
      <c r="F34" s="349"/>
      <c r="G34" s="334"/>
      <c r="H34" s="335"/>
    </row>
    <row r="35" spans="2:8" ht="12.75">
      <c r="B35" s="346" t="s">
        <v>378</v>
      </c>
      <c r="C35" s="347"/>
      <c r="D35" s="347"/>
      <c r="E35" s="347"/>
      <c r="F35" s="348"/>
      <c r="G35" s="338" t="s">
        <v>111</v>
      </c>
      <c r="H35" s="339">
        <v>-8000</v>
      </c>
    </row>
    <row r="36" spans="2:8" ht="12.75">
      <c r="B36" s="345" t="s">
        <v>379</v>
      </c>
      <c r="C36" s="341"/>
      <c r="D36" s="341"/>
      <c r="E36" s="341"/>
      <c r="F36" s="342"/>
      <c r="G36" s="334"/>
      <c r="H36" s="335"/>
    </row>
    <row r="37" spans="2:8" ht="12.75">
      <c r="B37" s="346" t="s">
        <v>380</v>
      </c>
      <c r="C37" s="347"/>
      <c r="D37" s="347"/>
      <c r="E37" s="347"/>
      <c r="F37" s="348"/>
      <c r="G37" s="338" t="s">
        <v>111</v>
      </c>
      <c r="H37" s="339" t="s">
        <v>111</v>
      </c>
    </row>
    <row r="38" spans="2:8" ht="12.75">
      <c r="B38" s="345" t="s">
        <v>381</v>
      </c>
      <c r="C38" s="341"/>
      <c r="D38" s="341"/>
      <c r="E38" s="341"/>
      <c r="F38" s="342"/>
      <c r="G38" s="334"/>
      <c r="H38" s="335"/>
    </row>
    <row r="39" spans="2:8" ht="12.75">
      <c r="B39" s="346" t="s">
        <v>382</v>
      </c>
      <c r="C39" s="347"/>
      <c r="D39" s="347"/>
      <c r="E39" s="347"/>
      <c r="F39" s="348"/>
      <c r="G39" s="338">
        <v>-2359</v>
      </c>
      <c r="H39" s="339">
        <v>2248</v>
      </c>
    </row>
    <row r="40" spans="2:8" ht="12.75">
      <c r="B40" s="287" t="s">
        <v>383</v>
      </c>
      <c r="C40" s="77"/>
      <c r="D40" s="77"/>
      <c r="E40" s="77"/>
      <c r="F40" s="286"/>
      <c r="G40" s="275"/>
      <c r="H40" s="273"/>
    </row>
    <row r="41" spans="2:8" ht="12.75">
      <c r="B41" s="345" t="s">
        <v>384</v>
      </c>
      <c r="C41" s="341"/>
      <c r="D41" s="341"/>
      <c r="E41" s="341"/>
      <c r="F41" s="342"/>
      <c r="G41" s="334"/>
      <c r="H41" s="335"/>
    </row>
    <row r="42" spans="2:8" ht="12.75">
      <c r="B42" s="346" t="s">
        <v>385</v>
      </c>
      <c r="C42" s="347"/>
      <c r="D42" s="347"/>
      <c r="E42" s="347"/>
      <c r="F42" s="348"/>
      <c r="G42" s="338">
        <v>-47</v>
      </c>
      <c r="H42" s="339">
        <v>-17</v>
      </c>
    </row>
    <row r="43" spans="2:8" ht="12.75">
      <c r="B43" s="345" t="s">
        <v>386</v>
      </c>
      <c r="C43" s="341"/>
      <c r="D43" s="341"/>
      <c r="E43" s="341"/>
      <c r="F43" s="342"/>
      <c r="G43" s="334"/>
      <c r="H43" s="335"/>
    </row>
    <row r="44" spans="2:8" ht="12.75">
      <c r="B44" s="346" t="s">
        <v>387</v>
      </c>
      <c r="C44" s="347"/>
      <c r="D44" s="347"/>
      <c r="E44" s="347"/>
      <c r="F44" s="348"/>
      <c r="G44" s="338">
        <v>-71</v>
      </c>
      <c r="H44" s="339">
        <v>-91</v>
      </c>
    </row>
    <row r="45" spans="2:8" ht="12.75">
      <c r="B45" s="345" t="s">
        <v>388</v>
      </c>
      <c r="C45" s="341"/>
      <c r="D45" s="341"/>
      <c r="E45" s="341"/>
      <c r="F45" s="342"/>
      <c r="G45" s="334"/>
      <c r="H45" s="335"/>
    </row>
    <row r="46" spans="2:8" ht="12.75">
      <c r="B46" s="295" t="s">
        <v>389</v>
      </c>
      <c r="C46" s="293"/>
      <c r="D46" s="293"/>
      <c r="E46" s="293"/>
      <c r="F46" s="294"/>
      <c r="G46" s="280" t="s">
        <v>111</v>
      </c>
      <c r="H46" s="278" t="s">
        <v>111</v>
      </c>
    </row>
    <row r="47" spans="2:8" ht="12.75">
      <c r="B47" s="295" t="s">
        <v>390</v>
      </c>
      <c r="C47" s="293"/>
      <c r="D47" s="293"/>
      <c r="E47" s="293"/>
      <c r="F47" s="294"/>
      <c r="G47" s="280" t="s">
        <v>111</v>
      </c>
      <c r="H47" s="278" t="s">
        <v>111</v>
      </c>
    </row>
    <row r="48" spans="2:8" ht="12.75">
      <c r="B48" s="295" t="s">
        <v>391</v>
      </c>
      <c r="C48" s="293"/>
      <c r="D48" s="293"/>
      <c r="E48" s="293"/>
      <c r="F48" s="294"/>
      <c r="G48" s="280" t="s">
        <v>111</v>
      </c>
      <c r="H48" s="278" t="s">
        <v>111</v>
      </c>
    </row>
    <row r="49" spans="2:8" ht="12.75">
      <c r="B49" s="295" t="s">
        <v>392</v>
      </c>
      <c r="C49" s="293"/>
      <c r="D49" s="293"/>
      <c r="E49" s="293"/>
      <c r="F49" s="294"/>
      <c r="G49" s="280">
        <v>-1</v>
      </c>
      <c r="H49" s="278" t="s">
        <v>111</v>
      </c>
    </row>
    <row r="50" spans="2:8" ht="12.75">
      <c r="B50" s="118" t="s">
        <v>393</v>
      </c>
      <c r="C50" s="293"/>
      <c r="D50" s="293"/>
      <c r="E50" s="293"/>
      <c r="F50" s="294"/>
      <c r="G50" s="354">
        <v>-2478</v>
      </c>
      <c r="H50" s="355">
        <v>-5860</v>
      </c>
    </row>
    <row r="51" spans="2:8" ht="12.75">
      <c r="B51" s="117" t="s">
        <v>394</v>
      </c>
      <c r="C51" s="347"/>
      <c r="D51" s="347"/>
      <c r="E51" s="347"/>
      <c r="F51" s="348"/>
      <c r="G51" s="338"/>
      <c r="H51" s="339"/>
    </row>
    <row r="52" spans="2:8" ht="12.75">
      <c r="B52" s="116" t="s">
        <v>395</v>
      </c>
      <c r="C52" s="341"/>
      <c r="D52" s="341"/>
      <c r="E52" s="341"/>
      <c r="F52" s="342"/>
      <c r="G52" s="334"/>
      <c r="H52" s="335"/>
    </row>
    <row r="53" spans="2:8" ht="12.75">
      <c r="B53" s="346" t="s">
        <v>396</v>
      </c>
      <c r="C53" s="347"/>
      <c r="D53" s="347"/>
      <c r="E53" s="347"/>
      <c r="F53" s="348"/>
      <c r="G53" s="338" t="s">
        <v>111</v>
      </c>
      <c r="H53" s="339" t="s">
        <v>111</v>
      </c>
    </row>
    <row r="54" spans="2:8" ht="12.75">
      <c r="B54" s="345" t="s">
        <v>397</v>
      </c>
      <c r="C54" s="341"/>
      <c r="D54" s="341"/>
      <c r="E54" s="341"/>
      <c r="F54" s="342"/>
      <c r="G54" s="334"/>
      <c r="H54" s="335"/>
    </row>
    <row r="55" spans="2:8" ht="12.75">
      <c r="B55" s="295" t="s">
        <v>398</v>
      </c>
      <c r="C55" s="293"/>
      <c r="D55" s="293"/>
      <c r="E55" s="293"/>
      <c r="F55" s="294"/>
      <c r="G55" s="280" t="s">
        <v>111</v>
      </c>
      <c r="H55" s="278" t="s">
        <v>111</v>
      </c>
    </row>
    <row r="56" spans="2:8" ht="12.75">
      <c r="B56" s="346" t="s">
        <v>399</v>
      </c>
      <c r="C56" s="347"/>
      <c r="D56" s="347"/>
      <c r="E56" s="347"/>
      <c r="F56" s="348"/>
      <c r="G56" s="338" t="s">
        <v>111</v>
      </c>
      <c r="H56" s="339" t="s">
        <v>111</v>
      </c>
    </row>
    <row r="57" spans="2:8" ht="12.75">
      <c r="B57" s="345" t="s">
        <v>316</v>
      </c>
      <c r="C57" s="341"/>
      <c r="D57" s="341"/>
      <c r="E57" s="341"/>
      <c r="F57" s="342"/>
      <c r="G57" s="334"/>
      <c r="H57" s="335"/>
    </row>
    <row r="58" spans="2:8" ht="12.75">
      <c r="B58" s="346" t="s">
        <v>400</v>
      </c>
      <c r="C58" s="347"/>
      <c r="D58" s="347"/>
      <c r="E58" s="347"/>
      <c r="F58" s="348"/>
      <c r="G58" s="338" t="s">
        <v>111</v>
      </c>
      <c r="H58" s="339" t="s">
        <v>111</v>
      </c>
    </row>
    <row r="59" spans="2:8" ht="12.75">
      <c r="B59" s="345" t="s">
        <v>401</v>
      </c>
      <c r="C59" s="341"/>
      <c r="D59" s="341"/>
      <c r="E59" s="341"/>
      <c r="F59" s="342"/>
      <c r="G59" s="334"/>
      <c r="H59" s="335"/>
    </row>
    <row r="60" spans="2:8" ht="12.75">
      <c r="B60" s="295" t="s">
        <v>402</v>
      </c>
      <c r="C60" s="293"/>
      <c r="D60" s="293"/>
      <c r="E60" s="293"/>
      <c r="F60" s="294"/>
      <c r="G60" s="280" t="s">
        <v>111</v>
      </c>
      <c r="H60" s="278" t="s">
        <v>111</v>
      </c>
    </row>
    <row r="61" spans="2:8" ht="12.75">
      <c r="B61" s="346" t="s">
        <v>403</v>
      </c>
      <c r="C61" s="347"/>
      <c r="D61" s="347"/>
      <c r="E61" s="347"/>
      <c r="F61" s="348"/>
      <c r="G61" s="338" t="s">
        <v>111</v>
      </c>
      <c r="H61" s="339" t="s">
        <v>111</v>
      </c>
    </row>
    <row r="62" spans="2:8" ht="12.75">
      <c r="B62" s="345" t="s">
        <v>316</v>
      </c>
      <c r="C62" s="341"/>
      <c r="D62" s="341"/>
      <c r="E62" s="341"/>
      <c r="F62" s="342"/>
      <c r="G62" s="334"/>
      <c r="H62" s="335"/>
    </row>
    <row r="63" spans="2:8" ht="12.75">
      <c r="B63" s="295" t="s">
        <v>404</v>
      </c>
      <c r="C63" s="293"/>
      <c r="D63" s="293"/>
      <c r="E63" s="293"/>
      <c r="F63" s="294"/>
      <c r="G63" s="280" t="s">
        <v>111</v>
      </c>
      <c r="H63" s="278" t="s">
        <v>111</v>
      </c>
    </row>
    <row r="64" spans="2:8" ht="12.75">
      <c r="B64" s="346" t="s">
        <v>405</v>
      </c>
      <c r="C64" s="347"/>
      <c r="D64" s="347"/>
      <c r="E64" s="347"/>
      <c r="F64" s="348"/>
      <c r="G64" s="338" t="s">
        <v>111</v>
      </c>
      <c r="H64" s="339" t="s">
        <v>111</v>
      </c>
    </row>
    <row r="65" spans="2:8" ht="12.75">
      <c r="B65" s="345" t="s">
        <v>406</v>
      </c>
      <c r="C65" s="341"/>
      <c r="D65" s="341"/>
      <c r="E65" s="341"/>
      <c r="F65" s="342"/>
      <c r="G65" s="334"/>
      <c r="H65" s="335"/>
    </row>
    <row r="66" spans="2:8" ht="12.75">
      <c r="B66" s="346" t="s">
        <v>407</v>
      </c>
      <c r="C66" s="347"/>
      <c r="D66" s="347"/>
      <c r="E66" s="347"/>
      <c r="F66" s="348"/>
      <c r="G66" s="338" t="s">
        <v>111</v>
      </c>
      <c r="H66" s="339" t="s">
        <v>111</v>
      </c>
    </row>
    <row r="67" spans="2:8" ht="12.75">
      <c r="B67" s="345" t="s">
        <v>408</v>
      </c>
      <c r="C67" s="341"/>
      <c r="D67" s="341"/>
      <c r="E67" s="341"/>
      <c r="F67" s="342"/>
      <c r="G67" s="334"/>
      <c r="H67" s="335"/>
    </row>
    <row r="68" spans="2:8" ht="12.75">
      <c r="B68" s="346" t="s">
        <v>409</v>
      </c>
      <c r="C68" s="347"/>
      <c r="D68" s="347"/>
      <c r="E68" s="347"/>
      <c r="F68" s="348"/>
      <c r="G68" s="338" t="s">
        <v>111</v>
      </c>
      <c r="H68" s="339">
        <v>8000</v>
      </c>
    </row>
    <row r="69" spans="2:8" ht="12.75">
      <c r="B69" s="345" t="s">
        <v>410</v>
      </c>
      <c r="C69" s="341"/>
      <c r="D69" s="341"/>
      <c r="E69" s="341"/>
      <c r="F69" s="342"/>
      <c r="G69" s="334"/>
      <c r="H69" s="335"/>
    </row>
    <row r="70" spans="2:8" ht="12.75">
      <c r="B70" s="295" t="s">
        <v>411</v>
      </c>
      <c r="C70" s="293"/>
      <c r="D70" s="293"/>
      <c r="E70" s="293"/>
      <c r="F70" s="294"/>
      <c r="G70" s="280" t="s">
        <v>111</v>
      </c>
      <c r="H70" s="278" t="s">
        <v>111</v>
      </c>
    </row>
    <row r="71" spans="2:8" ht="12.75">
      <c r="B71" s="295" t="s">
        <v>412</v>
      </c>
      <c r="C71" s="293"/>
      <c r="D71" s="293"/>
      <c r="E71" s="293"/>
      <c r="F71" s="294"/>
      <c r="G71" s="280" t="s">
        <v>111</v>
      </c>
      <c r="H71" s="278" t="s">
        <v>111</v>
      </c>
    </row>
    <row r="72" spans="2:8" ht="12.75">
      <c r="B72" s="295" t="s">
        <v>413</v>
      </c>
      <c r="C72" s="293"/>
      <c r="D72" s="293"/>
      <c r="E72" s="293"/>
      <c r="F72" s="294"/>
      <c r="G72" s="280" t="s">
        <v>111</v>
      </c>
      <c r="H72" s="278">
        <v>8000</v>
      </c>
    </row>
    <row r="73" spans="2:8" ht="12.75">
      <c r="B73" s="117" t="s">
        <v>414</v>
      </c>
      <c r="C73" s="347"/>
      <c r="D73" s="347"/>
      <c r="E73" s="347"/>
      <c r="F73" s="348"/>
      <c r="G73" s="356">
        <v>358</v>
      </c>
      <c r="H73" s="357">
        <v>-56</v>
      </c>
    </row>
    <row r="74" spans="2:8" ht="12.75">
      <c r="B74" s="116" t="s">
        <v>415</v>
      </c>
      <c r="C74" s="341"/>
      <c r="D74" s="341"/>
      <c r="E74" s="341"/>
      <c r="F74" s="342"/>
      <c r="G74" s="358"/>
      <c r="H74" s="359"/>
    </row>
    <row r="75" spans="2:8" ht="12.75">
      <c r="B75" s="295"/>
      <c r="C75" s="293"/>
      <c r="D75" s="293"/>
      <c r="E75" s="293"/>
      <c r="F75" s="294"/>
      <c r="G75" s="354"/>
      <c r="H75" s="355"/>
    </row>
    <row r="76" spans="2:8" ht="12.75">
      <c r="B76" s="117" t="s">
        <v>416</v>
      </c>
      <c r="C76" s="347"/>
      <c r="D76" s="347"/>
      <c r="E76" s="347"/>
      <c r="F76" s="348"/>
      <c r="G76" s="356">
        <v>9</v>
      </c>
      <c r="H76" s="357">
        <v>65</v>
      </c>
    </row>
    <row r="77" spans="2:8" ht="12.75">
      <c r="B77" s="116" t="s">
        <v>417</v>
      </c>
      <c r="C77" s="341"/>
      <c r="D77" s="341"/>
      <c r="E77" s="341"/>
      <c r="F77" s="342"/>
      <c r="G77" s="358"/>
      <c r="H77" s="359"/>
    </row>
    <row r="78" spans="2:8" ht="12.75">
      <c r="B78" s="295"/>
      <c r="C78" s="293"/>
      <c r="D78" s="293"/>
      <c r="E78" s="293"/>
      <c r="F78" s="294"/>
      <c r="G78" s="354"/>
      <c r="H78" s="355"/>
    </row>
    <row r="79" spans="2:8" ht="12.75">
      <c r="B79" s="118" t="s">
        <v>418</v>
      </c>
      <c r="C79" s="293"/>
      <c r="D79" s="293"/>
      <c r="E79" s="293"/>
      <c r="F79" s="294"/>
      <c r="G79" s="354">
        <v>367</v>
      </c>
      <c r="H79" s="355">
        <v>9</v>
      </c>
    </row>
    <row r="80" spans="2:8" ht="13.5" thickBot="1">
      <c r="B80" s="288"/>
      <c r="C80" s="289"/>
      <c r="D80" s="289"/>
      <c r="E80" s="289"/>
      <c r="F80" s="290"/>
      <c r="G80" s="276"/>
      <c r="H80" s="274"/>
    </row>
    <row r="81" spans="7:8" ht="12.75">
      <c r="G81" s="291"/>
      <c r="H81" s="292"/>
    </row>
    <row r="82" spans="7:8" ht="12.75">
      <c r="G82" s="291"/>
      <c r="H82" s="292"/>
    </row>
    <row r="83" spans="7:8" ht="12.75">
      <c r="G83" s="291"/>
      <c r="H83" s="292"/>
    </row>
    <row r="84" spans="7:8" ht="12.75">
      <c r="G84" s="291"/>
      <c r="H84" s="292"/>
    </row>
    <row r="85" spans="7:8" ht="12.75">
      <c r="G85" s="291"/>
      <c r="H85" s="292"/>
    </row>
    <row r="86" spans="7:8" ht="12.75">
      <c r="G86" s="291"/>
      <c r="H86" s="292"/>
    </row>
    <row r="87" spans="7:8" ht="12.75">
      <c r="G87" s="291"/>
      <c r="H87" s="292"/>
    </row>
    <row r="88" spans="7:8" ht="12.75">
      <c r="G88" s="291"/>
      <c r="H88" s="292"/>
    </row>
    <row r="89" spans="7:8" ht="12.75">
      <c r="G89" s="291"/>
      <c r="H89" s="292"/>
    </row>
    <row r="90" spans="7:8" ht="12.75">
      <c r="G90" s="291"/>
      <c r="H90" s="292"/>
    </row>
    <row r="91" spans="7:8" ht="12.75">
      <c r="G91" s="291"/>
      <c r="H91" s="292"/>
    </row>
    <row r="92" spans="7:8" ht="12.75">
      <c r="G92" s="291"/>
      <c r="H92" s="292"/>
    </row>
    <row r="93" spans="7:8" ht="12.75">
      <c r="G93" s="291"/>
      <c r="H93" s="292"/>
    </row>
    <row r="94" spans="7:8" ht="12.75">
      <c r="G94" s="291"/>
      <c r="H94" s="292"/>
    </row>
    <row r="95" spans="7:8" ht="12.75">
      <c r="G95" s="291"/>
      <c r="H95" s="292"/>
    </row>
    <row r="96" spans="7:8" ht="12.75">
      <c r="G96" s="291"/>
      <c r="H96" s="292"/>
    </row>
    <row r="97" spans="7:8" ht="12.75">
      <c r="G97" s="291"/>
      <c r="H97" s="292"/>
    </row>
    <row r="98" spans="7:8" ht="12.75">
      <c r="G98" s="291"/>
      <c r="H98" s="292"/>
    </row>
    <row r="99" spans="7:8" ht="12.75">
      <c r="G99" s="291"/>
      <c r="H99" s="292"/>
    </row>
    <row r="100" spans="7:8" ht="12.75">
      <c r="G100" s="291"/>
      <c r="H100" s="291"/>
    </row>
    <row r="101" spans="7:8" ht="12.75">
      <c r="G101" s="291"/>
      <c r="H101" s="291"/>
    </row>
    <row r="102" spans="7:8" ht="12.75">
      <c r="G102" s="291"/>
      <c r="H102" s="291"/>
    </row>
    <row r="103" spans="7:8" ht="12.75">
      <c r="G103" s="291"/>
      <c r="H103" s="291"/>
    </row>
    <row r="104" spans="7:8" ht="12.75">
      <c r="G104" s="291"/>
      <c r="H104" s="291"/>
    </row>
    <row r="105" spans="7:8" ht="12.75">
      <c r="G105" s="291"/>
      <c r="H105" s="291"/>
    </row>
    <row r="106" spans="7:8" ht="12.75">
      <c r="G106" s="291"/>
      <c r="H106" s="291"/>
    </row>
    <row r="107" spans="7:8" ht="12.75">
      <c r="G107" s="291"/>
      <c r="H107" s="291"/>
    </row>
    <row r="108" spans="7:8" ht="12.75">
      <c r="G108" s="291"/>
      <c r="H108" s="291"/>
    </row>
    <row r="109" spans="7:8" ht="12.75">
      <c r="G109" s="291"/>
      <c r="H109" s="291"/>
    </row>
    <row r="110" spans="7:8" ht="12.75">
      <c r="G110" s="291"/>
      <c r="H110" s="291"/>
    </row>
    <row r="111" spans="7:8" ht="12.75">
      <c r="G111" s="291"/>
      <c r="H111" s="291"/>
    </row>
    <row r="112" spans="7:8" ht="12.75">
      <c r="G112" s="291"/>
      <c r="H112" s="291"/>
    </row>
    <row r="113" spans="7:8" ht="12.75">
      <c r="G113" s="291"/>
      <c r="H113" s="291"/>
    </row>
    <row r="114" spans="7:8" ht="12.75">
      <c r="G114" s="291"/>
      <c r="H114" s="291"/>
    </row>
    <row r="115" spans="7:8" ht="12.75">
      <c r="G115" s="291"/>
      <c r="H115" s="291"/>
    </row>
    <row r="116" spans="7:8" ht="12.75">
      <c r="G116" s="291"/>
      <c r="H116" s="291"/>
    </row>
    <row r="117" spans="7:8" ht="12.75">
      <c r="G117" s="291"/>
      <c r="H117" s="291"/>
    </row>
    <row r="118" spans="7:8" ht="12.75">
      <c r="G118" s="291"/>
      <c r="H118" s="291"/>
    </row>
    <row r="119" spans="7:8" ht="12.75">
      <c r="G119" s="291"/>
      <c r="H119" s="291"/>
    </row>
    <row r="120" spans="7:8" ht="12.75">
      <c r="G120" s="291"/>
      <c r="H120" s="291"/>
    </row>
    <row r="121" spans="7:8" ht="12.75">
      <c r="G121" s="291"/>
      <c r="H121" s="291"/>
    </row>
    <row r="122" spans="7:8" ht="12.75">
      <c r="G122" s="291"/>
      <c r="H122" s="291"/>
    </row>
    <row r="123" spans="7:8" ht="12.75">
      <c r="G123" s="291"/>
      <c r="H123" s="291"/>
    </row>
    <row r="124" spans="7:8" ht="12.75">
      <c r="G124" s="291"/>
      <c r="H124" s="291"/>
    </row>
    <row r="125" spans="7:8" ht="12.75">
      <c r="G125" s="291"/>
      <c r="H125" s="291"/>
    </row>
    <row r="126" spans="7:8" ht="12.75">
      <c r="G126" s="291"/>
      <c r="H126" s="291"/>
    </row>
    <row r="127" spans="7:8" ht="12.75">
      <c r="G127" s="291"/>
      <c r="H127" s="291"/>
    </row>
    <row r="128" spans="7:8" ht="12.75">
      <c r="G128" s="291"/>
      <c r="H128" s="291"/>
    </row>
    <row r="129" spans="7:8" ht="12.75">
      <c r="G129" s="291"/>
      <c r="H129" s="291"/>
    </row>
    <row r="130" spans="7:8" ht="12.75">
      <c r="G130" s="291"/>
      <c r="H130" s="291"/>
    </row>
    <row r="131" spans="7:8" ht="12.75">
      <c r="G131" s="291"/>
      <c r="H131" s="291"/>
    </row>
    <row r="132" spans="7:8" ht="12.75">
      <c r="G132" s="291"/>
      <c r="H132" s="291"/>
    </row>
    <row r="133" spans="7:8" ht="12.75">
      <c r="G133" s="291"/>
      <c r="H133" s="291"/>
    </row>
    <row r="134" spans="7:8" ht="12.75">
      <c r="G134" s="291"/>
      <c r="H134" s="291"/>
    </row>
    <row r="135" spans="7:8" ht="12.75">
      <c r="G135" s="291"/>
      <c r="H135" s="291"/>
    </row>
    <row r="136" spans="7:8" ht="12.75">
      <c r="G136" s="291"/>
      <c r="H136" s="291"/>
    </row>
    <row r="137" spans="7:8" ht="12.75">
      <c r="G137" s="291"/>
      <c r="H137" s="291"/>
    </row>
    <row r="138" spans="7:8" ht="12.75">
      <c r="G138" s="291"/>
      <c r="H138" s="291"/>
    </row>
    <row r="139" spans="7:8" ht="12.75">
      <c r="G139" s="291"/>
      <c r="H139" s="291"/>
    </row>
    <row r="140" spans="7:8" ht="12.75">
      <c r="G140" s="291"/>
      <c r="H140" s="291"/>
    </row>
    <row r="141" spans="7:8" ht="12.75">
      <c r="G141" s="291"/>
      <c r="H141" s="291"/>
    </row>
    <row r="142" spans="7:8" ht="12.75">
      <c r="G142" s="291"/>
      <c r="H142" s="291"/>
    </row>
    <row r="143" spans="7:8" ht="12.75">
      <c r="G143" s="291"/>
      <c r="H143" s="291"/>
    </row>
    <row r="144" spans="7:8" ht="12.75">
      <c r="G144" s="291"/>
      <c r="H144" s="291"/>
    </row>
    <row r="145" spans="7:8" ht="12.75">
      <c r="G145" s="291"/>
      <c r="H145" s="291"/>
    </row>
    <row r="146" spans="7:8" ht="12.75">
      <c r="G146" s="291"/>
      <c r="H146" s="291"/>
    </row>
    <row r="147" spans="7:8" ht="12.75">
      <c r="G147" s="291"/>
      <c r="H147" s="291"/>
    </row>
    <row r="148" spans="7:8" ht="12.75">
      <c r="G148" s="291"/>
      <c r="H148" s="291"/>
    </row>
    <row r="149" spans="7:8" ht="12.75">
      <c r="G149" s="291"/>
      <c r="H149" s="291"/>
    </row>
    <row r="150" spans="7:8" ht="12.75">
      <c r="G150" s="291"/>
      <c r="H150" s="291"/>
    </row>
    <row r="151" spans="7:8" ht="12.75">
      <c r="G151" s="291"/>
      <c r="H151" s="291"/>
    </row>
    <row r="152" spans="7:8" ht="12.75">
      <c r="G152" s="291"/>
      <c r="H152" s="291"/>
    </row>
    <row r="153" spans="7:8" ht="12.75">
      <c r="G153" s="291"/>
      <c r="H153" s="291"/>
    </row>
    <row r="154" spans="7:8" ht="12.75">
      <c r="G154" s="291"/>
      <c r="H154" s="291"/>
    </row>
    <row r="155" spans="7:8" ht="12.75">
      <c r="G155" s="291"/>
      <c r="H155" s="291"/>
    </row>
    <row r="156" spans="7:8" ht="12.75">
      <c r="G156" s="291"/>
      <c r="H156" s="291"/>
    </row>
    <row r="157" spans="7:8" ht="12.75">
      <c r="G157" s="291"/>
      <c r="H157" s="291"/>
    </row>
    <row r="158" spans="7:8" ht="12.75">
      <c r="G158" s="291"/>
      <c r="H158" s="291"/>
    </row>
    <row r="159" spans="7:8" ht="12.75">
      <c r="G159" s="291"/>
      <c r="H159" s="291"/>
    </row>
    <row r="160" spans="7:8" ht="12.75">
      <c r="G160" s="291"/>
      <c r="H160" s="291"/>
    </row>
    <row r="161" spans="7:8" ht="12.75">
      <c r="G161" s="291"/>
      <c r="H161" s="291"/>
    </row>
    <row r="162" spans="7:8" ht="12.75">
      <c r="G162" s="291"/>
      <c r="H162" s="291"/>
    </row>
    <row r="163" spans="7:8" ht="12.75">
      <c r="G163" s="291"/>
      <c r="H163" s="291"/>
    </row>
    <row r="164" spans="7:8" ht="12.75">
      <c r="G164" s="291"/>
      <c r="H164" s="291"/>
    </row>
    <row r="165" spans="7:8" ht="12.75">
      <c r="G165" s="291"/>
      <c r="H165" s="291"/>
    </row>
    <row r="166" spans="7:8" ht="12.75">
      <c r="G166" s="291"/>
      <c r="H166" s="291"/>
    </row>
    <row r="167" spans="7:8" ht="12.75">
      <c r="G167" s="291"/>
      <c r="H167" s="291"/>
    </row>
    <row r="168" spans="7:8" ht="12.75">
      <c r="G168" s="291"/>
      <c r="H168" s="291"/>
    </row>
    <row r="169" spans="7:8" ht="12.75">
      <c r="G169" s="291"/>
      <c r="H169" s="291"/>
    </row>
    <row r="170" spans="7:8" ht="12.75">
      <c r="G170" s="291"/>
      <c r="H170" s="291"/>
    </row>
    <row r="171" spans="7:8" ht="12.75">
      <c r="G171" s="291"/>
      <c r="H171" s="291"/>
    </row>
    <row r="172" spans="7:8" ht="12.75">
      <c r="G172" s="291"/>
      <c r="H172" s="291"/>
    </row>
    <row r="173" spans="7:8" ht="12.75">
      <c r="G173" s="291"/>
      <c r="H173" s="291"/>
    </row>
    <row r="174" spans="7:8" ht="12.75">
      <c r="G174" s="291"/>
      <c r="H174" s="291"/>
    </row>
    <row r="175" spans="7:8" ht="12.75">
      <c r="G175" s="291"/>
      <c r="H175" s="291"/>
    </row>
    <row r="176" spans="7:8" ht="12.75">
      <c r="G176" s="291"/>
      <c r="H176" s="291"/>
    </row>
    <row r="177" spans="7:8" ht="12.75">
      <c r="G177" s="291"/>
      <c r="H177" s="291"/>
    </row>
    <row r="178" spans="7:8" ht="12.75">
      <c r="G178" s="291"/>
      <c r="H178" s="291"/>
    </row>
    <row r="179" spans="7:8" ht="12.75">
      <c r="G179" s="291"/>
      <c r="H179" s="291"/>
    </row>
    <row r="180" spans="7:8" ht="12.75">
      <c r="G180" s="291"/>
      <c r="H180" s="291"/>
    </row>
    <row r="181" spans="7:8" ht="12.75">
      <c r="G181" s="291"/>
      <c r="H181" s="291"/>
    </row>
    <row r="182" spans="7:8" ht="12.75">
      <c r="G182" s="291"/>
      <c r="H182" s="291"/>
    </row>
    <row r="183" spans="7:8" ht="12.75">
      <c r="G183" s="291"/>
      <c r="H183" s="291"/>
    </row>
    <row r="184" spans="7:8" ht="12.75">
      <c r="G184" s="291"/>
      <c r="H184" s="291"/>
    </row>
    <row r="185" spans="7:8" ht="12.75">
      <c r="G185" s="291"/>
      <c r="H185" s="291"/>
    </row>
    <row r="186" spans="7:8" ht="12.75">
      <c r="G186" s="291"/>
      <c r="H186" s="291"/>
    </row>
    <row r="187" spans="7:8" ht="12.75">
      <c r="G187" s="291"/>
      <c r="H187" s="291"/>
    </row>
    <row r="188" spans="7:8" ht="12.75">
      <c r="G188" s="291"/>
      <c r="H188" s="291"/>
    </row>
    <row r="189" spans="7:8" ht="12.75">
      <c r="G189" s="291"/>
      <c r="H189" s="291"/>
    </row>
    <row r="190" spans="7:8" ht="12.75">
      <c r="G190" s="291"/>
      <c r="H190" s="291"/>
    </row>
    <row r="191" spans="7:8" ht="12.75">
      <c r="G191" s="291"/>
      <c r="H191" s="291"/>
    </row>
    <row r="192" spans="7:8" ht="12.75">
      <c r="G192" s="291"/>
      <c r="H192" s="291"/>
    </row>
    <row r="193" spans="7:8" ht="12.75">
      <c r="G193" s="291"/>
      <c r="H193" s="291"/>
    </row>
    <row r="194" spans="7:8" ht="12.75">
      <c r="G194" s="291"/>
      <c r="H194" s="291"/>
    </row>
    <row r="195" spans="7:8" ht="12.75">
      <c r="G195" s="291"/>
      <c r="H195" s="291"/>
    </row>
    <row r="196" spans="7:8" ht="12.75">
      <c r="G196" s="291"/>
      <c r="H196" s="291"/>
    </row>
    <row r="197" spans="7:8" ht="12.75">
      <c r="G197" s="291"/>
      <c r="H197" s="291"/>
    </row>
    <row r="198" spans="7:8" ht="12.75">
      <c r="G198" s="291"/>
      <c r="H198" s="291"/>
    </row>
    <row r="199" spans="7:8" ht="12.75">
      <c r="G199" s="291"/>
      <c r="H199" s="291"/>
    </row>
    <row r="200" spans="7:8" ht="12.75">
      <c r="G200" s="291"/>
      <c r="H200" s="291"/>
    </row>
    <row r="201" spans="7:8" ht="12.75">
      <c r="G201" s="291"/>
      <c r="H201" s="291"/>
    </row>
    <row r="202" spans="7:8" ht="12.75">
      <c r="G202" s="291"/>
      <c r="H202" s="291"/>
    </row>
    <row r="203" spans="7:8" ht="12.75">
      <c r="G203" s="291"/>
      <c r="H203" s="291"/>
    </row>
    <row r="204" spans="7:8" ht="12.75">
      <c r="G204" s="291"/>
      <c r="H204" s="291"/>
    </row>
    <row r="205" spans="7:8" ht="12.75">
      <c r="G205" s="291"/>
      <c r="H205" s="291"/>
    </row>
    <row r="206" spans="7:8" ht="12.75">
      <c r="G206" s="291"/>
      <c r="H206" s="291"/>
    </row>
    <row r="207" spans="7:8" ht="12.75">
      <c r="G207" s="291"/>
      <c r="H207" s="291"/>
    </row>
    <row r="208" spans="7:8" ht="12.75">
      <c r="G208" s="291"/>
      <c r="H208" s="291"/>
    </row>
    <row r="209" spans="7:8" ht="12.75">
      <c r="G209" s="291"/>
      <c r="H209" s="291"/>
    </row>
    <row r="210" spans="7:8" ht="12.75">
      <c r="G210" s="291"/>
      <c r="H210" s="291"/>
    </row>
    <row r="211" spans="7:8" ht="12.75">
      <c r="G211" s="291"/>
      <c r="H211" s="291"/>
    </row>
    <row r="212" spans="7:8" ht="12.75">
      <c r="G212" s="291"/>
      <c r="H212" s="291"/>
    </row>
    <row r="213" spans="7:8" ht="12.75">
      <c r="G213" s="291"/>
      <c r="H213" s="291"/>
    </row>
    <row r="214" spans="7:8" ht="12.75">
      <c r="G214" s="291"/>
      <c r="H214" s="291"/>
    </row>
    <row r="215" spans="7:8" ht="12.75">
      <c r="G215" s="291"/>
      <c r="H215" s="291"/>
    </row>
    <row r="216" spans="7:8" ht="12.75">
      <c r="G216" s="291"/>
      <c r="H216" s="291"/>
    </row>
    <row r="217" spans="7:8" ht="12.75">
      <c r="G217" s="291"/>
      <c r="H217" s="291"/>
    </row>
    <row r="218" spans="7:8" ht="12.75">
      <c r="G218" s="291"/>
      <c r="H218" s="291"/>
    </row>
    <row r="219" spans="7:8" ht="12.75">
      <c r="G219" s="291"/>
      <c r="H219" s="291"/>
    </row>
    <row r="220" spans="7:8" ht="12.75">
      <c r="G220" s="291"/>
      <c r="H220" s="291"/>
    </row>
    <row r="221" spans="7:8" ht="12.75">
      <c r="G221" s="291"/>
      <c r="H221" s="291"/>
    </row>
    <row r="222" spans="7:8" ht="12.75">
      <c r="G222" s="291"/>
      <c r="H222" s="291"/>
    </row>
    <row r="223" spans="7:8" ht="12.75">
      <c r="G223" s="291"/>
      <c r="H223" s="291"/>
    </row>
    <row r="224" spans="7:8" ht="12.75">
      <c r="G224" s="291"/>
      <c r="H224" s="291"/>
    </row>
    <row r="225" spans="7:8" ht="12.75">
      <c r="G225" s="291"/>
      <c r="H225" s="291"/>
    </row>
    <row r="226" spans="7:8" ht="12.75">
      <c r="G226" s="291"/>
      <c r="H226" s="291"/>
    </row>
    <row r="227" spans="7:8" ht="12.75">
      <c r="G227" s="291"/>
      <c r="H227" s="291"/>
    </row>
    <row r="228" spans="7:8" ht="12.75">
      <c r="G228" s="291"/>
      <c r="H228" s="291"/>
    </row>
    <row r="229" spans="7:8" ht="12.75">
      <c r="G229" s="291"/>
      <c r="H229" s="291"/>
    </row>
    <row r="230" spans="7:8" ht="12.75">
      <c r="G230" s="291"/>
      <c r="H230" s="291"/>
    </row>
    <row r="231" spans="7:8" ht="12.75">
      <c r="G231" s="291"/>
      <c r="H231" s="291"/>
    </row>
    <row r="232" spans="7:8" ht="12.75">
      <c r="G232" s="291"/>
      <c r="H232" s="291"/>
    </row>
    <row r="233" spans="7:8" ht="12.75">
      <c r="G233" s="291"/>
      <c r="H233" s="291"/>
    </row>
    <row r="234" spans="7:8" ht="12.75">
      <c r="G234" s="291"/>
      <c r="H234" s="291"/>
    </row>
    <row r="235" spans="7:8" ht="12.75">
      <c r="G235" s="291"/>
      <c r="H235" s="291"/>
    </row>
    <row r="236" spans="7:8" ht="12.75">
      <c r="G236" s="291"/>
      <c r="H236" s="291"/>
    </row>
    <row r="237" spans="7:8" ht="12.75">
      <c r="G237" s="291"/>
      <c r="H237" s="291"/>
    </row>
    <row r="238" spans="7:8" ht="12.75">
      <c r="G238" s="291"/>
      <c r="H238" s="291"/>
    </row>
    <row r="239" spans="7:8" ht="12.75">
      <c r="G239" s="291"/>
      <c r="H239" s="291"/>
    </row>
    <row r="240" spans="7:8" ht="12.75">
      <c r="G240" s="291"/>
      <c r="H240" s="291"/>
    </row>
    <row r="241" spans="7:8" ht="12.75">
      <c r="G241" s="291"/>
      <c r="H241" s="291"/>
    </row>
    <row r="242" spans="7:8" ht="12.75">
      <c r="G242" s="291"/>
      <c r="H242" s="291"/>
    </row>
    <row r="243" spans="7:8" ht="12.75">
      <c r="G243" s="291"/>
      <c r="H243" s="291"/>
    </row>
    <row r="244" spans="7:8" ht="12.75">
      <c r="G244" s="291"/>
      <c r="H244" s="291"/>
    </row>
    <row r="245" spans="7:8" ht="12.75">
      <c r="G245" s="291"/>
      <c r="H245" s="291"/>
    </row>
    <row r="246" spans="7:8" ht="12.75">
      <c r="G246" s="291"/>
      <c r="H246" s="291"/>
    </row>
    <row r="247" spans="7:8" ht="12.75">
      <c r="G247" s="291"/>
      <c r="H247" s="291"/>
    </row>
    <row r="248" spans="7:8" ht="12.75">
      <c r="G248" s="291"/>
      <c r="H248" s="291"/>
    </row>
    <row r="249" spans="7:8" ht="12.75">
      <c r="G249" s="291"/>
      <c r="H249" s="291"/>
    </row>
    <row r="250" spans="7:8" ht="12.75">
      <c r="G250" s="291"/>
      <c r="H250" s="291"/>
    </row>
    <row r="251" spans="7:8" ht="12.75">
      <c r="G251" s="291"/>
      <c r="H251" s="291"/>
    </row>
    <row r="252" spans="7:8" ht="12.75">
      <c r="G252" s="291"/>
      <c r="H252" s="291"/>
    </row>
    <row r="253" spans="7:8" ht="12.75">
      <c r="G253" s="291"/>
      <c r="H253" s="291"/>
    </row>
    <row r="254" spans="7:8" ht="12.75">
      <c r="G254" s="291"/>
      <c r="H254" s="291"/>
    </row>
    <row r="255" spans="7:8" ht="12.75">
      <c r="G255" s="291"/>
      <c r="H255" s="291"/>
    </row>
    <row r="256" spans="7:8" ht="12.75">
      <c r="G256" s="291"/>
      <c r="H256" s="291"/>
    </row>
    <row r="257" spans="7:8" ht="12.75">
      <c r="G257" s="291"/>
      <c r="H257" s="291"/>
    </row>
    <row r="258" spans="7:8" ht="12.75">
      <c r="G258" s="291"/>
      <c r="H258" s="291"/>
    </row>
    <row r="259" spans="7:8" ht="12.75">
      <c r="G259" s="291"/>
      <c r="H259" s="291"/>
    </row>
    <row r="260" spans="7:8" ht="12.75">
      <c r="G260" s="291"/>
      <c r="H260" s="291"/>
    </row>
    <row r="261" spans="7:8" ht="12.75">
      <c r="G261" s="291"/>
      <c r="H261" s="291"/>
    </row>
    <row r="262" spans="7:8" ht="12.75">
      <c r="G262" s="291"/>
      <c r="H262" s="291"/>
    </row>
    <row r="263" spans="7:8" ht="12.75">
      <c r="G263" s="291"/>
      <c r="H263" s="291"/>
    </row>
    <row r="264" spans="7:8" ht="12.75">
      <c r="G264" s="291"/>
      <c r="H264" s="291"/>
    </row>
    <row r="265" spans="7:8" ht="12.75">
      <c r="G265" s="291"/>
      <c r="H265" s="291"/>
    </row>
    <row r="266" spans="7:8" ht="12.75">
      <c r="G266" s="291"/>
      <c r="H266" s="291"/>
    </row>
    <row r="267" spans="7:8" ht="12.75">
      <c r="G267" s="291"/>
      <c r="H267" s="291"/>
    </row>
    <row r="268" spans="7:8" ht="12.75">
      <c r="G268" s="291"/>
      <c r="H268" s="291"/>
    </row>
    <row r="269" spans="7:8" ht="12.75">
      <c r="G269" s="291"/>
      <c r="H269" s="291"/>
    </row>
    <row r="270" spans="7:8" ht="12.75">
      <c r="G270" s="291"/>
      <c r="H270" s="291"/>
    </row>
    <row r="271" spans="7:8" ht="12.75">
      <c r="G271" s="291"/>
      <c r="H271" s="291"/>
    </row>
    <row r="272" spans="7:8" ht="12.75">
      <c r="G272" s="291"/>
      <c r="H272" s="291"/>
    </row>
    <row r="273" spans="7:8" ht="12.75">
      <c r="G273" s="291"/>
      <c r="H273" s="291"/>
    </row>
    <row r="274" spans="7:8" ht="12.75">
      <c r="G274" s="291"/>
      <c r="H274" s="291"/>
    </row>
    <row r="275" spans="7:8" ht="12.75">
      <c r="G275" s="291"/>
      <c r="H275" s="291"/>
    </row>
    <row r="276" spans="7:8" ht="12.75">
      <c r="G276" s="291"/>
      <c r="H276" s="291"/>
    </row>
    <row r="277" spans="7:8" ht="12.75">
      <c r="G277" s="291"/>
      <c r="H277" s="291"/>
    </row>
    <row r="278" spans="7:8" ht="12.75">
      <c r="G278" s="291"/>
      <c r="H278" s="291"/>
    </row>
    <row r="279" spans="7:8" ht="12.75">
      <c r="G279" s="291"/>
      <c r="H279" s="291"/>
    </row>
    <row r="280" spans="7:8" ht="12.75">
      <c r="G280" s="291"/>
      <c r="H280" s="291"/>
    </row>
    <row r="281" spans="7:8" ht="12.75">
      <c r="G281" s="291"/>
      <c r="H281" s="291"/>
    </row>
    <row r="282" spans="7:8" ht="12.75">
      <c r="G282" s="291"/>
      <c r="H282" s="291"/>
    </row>
    <row r="283" spans="7:8" ht="12.75">
      <c r="G283" s="291"/>
      <c r="H283" s="291"/>
    </row>
    <row r="284" spans="7:8" ht="12.75">
      <c r="G284" s="291"/>
      <c r="H284" s="291"/>
    </row>
    <row r="285" spans="7:8" ht="12.75">
      <c r="G285" s="291"/>
      <c r="H285" s="291"/>
    </row>
    <row r="286" spans="7:8" ht="12.75">
      <c r="G286" s="291"/>
      <c r="H286" s="291"/>
    </row>
    <row r="287" spans="7:8" ht="12.75">
      <c r="G287" s="291"/>
      <c r="H287" s="291"/>
    </row>
    <row r="288" spans="7:8" ht="12.75">
      <c r="G288" s="291"/>
      <c r="H288" s="291"/>
    </row>
    <row r="289" spans="7:8" ht="12.75">
      <c r="G289" s="291"/>
      <c r="H289" s="291"/>
    </row>
    <row r="290" spans="7:8" ht="12.75">
      <c r="G290" s="291"/>
      <c r="H290" s="291"/>
    </row>
    <row r="291" spans="7:8" ht="12.75">
      <c r="G291" s="291"/>
      <c r="H291" s="291"/>
    </row>
    <row r="292" spans="7:8" ht="12.75">
      <c r="G292" s="291"/>
      <c r="H292" s="291"/>
    </row>
    <row r="293" spans="7:8" ht="12.75">
      <c r="G293" s="291"/>
      <c r="H293" s="291"/>
    </row>
    <row r="294" spans="7:8" ht="12.75">
      <c r="G294" s="291"/>
      <c r="H294" s="291"/>
    </row>
    <row r="295" spans="7:8" ht="12.75">
      <c r="G295" s="291"/>
      <c r="H295" s="291"/>
    </row>
    <row r="296" spans="7:8" ht="12.75">
      <c r="G296" s="291"/>
      <c r="H296" s="291"/>
    </row>
    <row r="297" spans="7:8" ht="12.75">
      <c r="G297" s="291"/>
      <c r="H297" s="291"/>
    </row>
    <row r="298" spans="7:8" ht="12.75">
      <c r="G298" s="291"/>
      <c r="H298" s="291"/>
    </row>
    <row r="299" spans="7:8" ht="12.75">
      <c r="G299" s="291"/>
      <c r="H299" s="291"/>
    </row>
    <row r="300" spans="7:8" ht="12.75">
      <c r="G300" s="291"/>
      <c r="H300" s="291"/>
    </row>
    <row r="301" spans="7:8" ht="12.75">
      <c r="G301" s="291"/>
      <c r="H301" s="291"/>
    </row>
    <row r="302" spans="7:8" ht="12.75">
      <c r="G302" s="291"/>
      <c r="H302" s="291"/>
    </row>
    <row r="303" spans="7:8" ht="12.75">
      <c r="G303" s="291"/>
      <c r="H303" s="291"/>
    </row>
    <row r="304" spans="7:8" ht="12.75">
      <c r="G304" s="291"/>
      <c r="H304" s="291"/>
    </row>
    <row r="305" spans="7:8" ht="12.75">
      <c r="G305" s="291"/>
      <c r="H305" s="291"/>
    </row>
    <row r="306" spans="7:8" ht="12.75">
      <c r="G306" s="291"/>
      <c r="H306" s="291"/>
    </row>
    <row r="307" spans="7:8" ht="12.75">
      <c r="G307" s="291"/>
      <c r="H307" s="291"/>
    </row>
    <row r="308" spans="7:8" ht="12.75">
      <c r="G308" s="291"/>
      <c r="H308" s="291"/>
    </row>
    <row r="309" spans="7:8" ht="12.75">
      <c r="G309" s="291"/>
      <c r="H309" s="291"/>
    </row>
    <row r="310" spans="7:8" ht="12.75">
      <c r="G310" s="291"/>
      <c r="H310" s="291"/>
    </row>
    <row r="311" spans="7:8" ht="12.75">
      <c r="G311" s="291"/>
      <c r="H311" s="291"/>
    </row>
    <row r="312" spans="7:8" ht="12.75">
      <c r="G312" s="291"/>
      <c r="H312" s="291"/>
    </row>
    <row r="313" spans="7:8" ht="12.75">
      <c r="G313" s="291"/>
      <c r="H313" s="291"/>
    </row>
    <row r="314" spans="7:8" ht="12.75">
      <c r="G314" s="291"/>
      <c r="H314" s="291"/>
    </row>
    <row r="315" spans="7:8" ht="12.75">
      <c r="G315" s="291"/>
      <c r="H315" s="291"/>
    </row>
    <row r="316" spans="7:8" ht="12.75">
      <c r="G316" s="291"/>
      <c r="H316" s="291"/>
    </row>
    <row r="317" spans="7:8" ht="12.75">
      <c r="G317" s="291"/>
      <c r="H317" s="291"/>
    </row>
    <row r="318" spans="7:8" ht="12.75">
      <c r="G318" s="291"/>
      <c r="H318" s="291"/>
    </row>
    <row r="319" spans="7:8" ht="12.75">
      <c r="G319" s="291"/>
      <c r="H319" s="291"/>
    </row>
    <row r="320" spans="7:8" ht="12.75">
      <c r="G320" s="291"/>
      <c r="H320" s="291"/>
    </row>
    <row r="321" spans="7:8" ht="12.75">
      <c r="G321" s="291"/>
      <c r="H321" s="291"/>
    </row>
    <row r="322" spans="7:8" ht="12.75">
      <c r="G322" s="291"/>
      <c r="H322" s="291"/>
    </row>
    <row r="323" spans="7:8" ht="12.75">
      <c r="G323" s="291"/>
      <c r="H323" s="291"/>
    </row>
    <row r="324" spans="7:8" ht="12.75">
      <c r="G324" s="291"/>
      <c r="H324" s="291"/>
    </row>
    <row r="325" spans="7:8" ht="12.75">
      <c r="G325" s="291"/>
      <c r="H325" s="291"/>
    </row>
    <row r="326" spans="7:8" ht="12.75">
      <c r="G326" s="291"/>
      <c r="H326" s="291"/>
    </row>
    <row r="327" spans="7:8" ht="12.75">
      <c r="G327" s="291"/>
      <c r="H327" s="291"/>
    </row>
    <row r="328" spans="7:8" ht="12.75">
      <c r="G328" s="291"/>
      <c r="H328" s="291"/>
    </row>
    <row r="329" spans="7:8" ht="12.75">
      <c r="G329" s="291"/>
      <c r="H329" s="291"/>
    </row>
    <row r="330" spans="7:8" ht="12.75">
      <c r="G330" s="291"/>
      <c r="H330" s="291"/>
    </row>
    <row r="331" spans="7:8" ht="12.75">
      <c r="G331" s="291"/>
      <c r="H331" s="291"/>
    </row>
    <row r="332" spans="7:8" ht="12.75">
      <c r="G332" s="291"/>
      <c r="H332" s="291"/>
    </row>
    <row r="333" spans="7:8" ht="12.75">
      <c r="G333" s="291"/>
      <c r="H333" s="291"/>
    </row>
    <row r="334" spans="7:8" ht="12.75">
      <c r="G334" s="291"/>
      <c r="H334" s="291"/>
    </row>
    <row r="335" spans="7:8" ht="12.75">
      <c r="G335" s="291"/>
      <c r="H335" s="291"/>
    </row>
    <row r="336" spans="7:8" ht="12.75">
      <c r="G336" s="291"/>
      <c r="H336" s="291"/>
    </row>
    <row r="337" spans="7:8" ht="12.75">
      <c r="G337" s="291"/>
      <c r="H337" s="291"/>
    </row>
    <row r="338" spans="7:8" ht="12.75">
      <c r="G338" s="291"/>
      <c r="H338" s="291"/>
    </row>
    <row r="339" spans="7:8" ht="12.75">
      <c r="G339" s="291"/>
      <c r="H339" s="291"/>
    </row>
    <row r="340" spans="7:8" ht="12.75">
      <c r="G340" s="291"/>
      <c r="H340" s="291"/>
    </row>
    <row r="341" spans="7:8" ht="12.75">
      <c r="G341" s="291"/>
      <c r="H341" s="291"/>
    </row>
    <row r="342" spans="7:8" ht="12.75">
      <c r="G342" s="291"/>
      <c r="H342" s="291"/>
    </row>
    <row r="343" spans="7:8" ht="12.75">
      <c r="G343" s="291"/>
      <c r="H343" s="291"/>
    </row>
    <row r="344" spans="7:8" ht="12.75">
      <c r="G344" s="291"/>
      <c r="H344" s="291"/>
    </row>
    <row r="345" spans="7:8" ht="12.75">
      <c r="G345" s="291"/>
      <c r="H345" s="291"/>
    </row>
    <row r="346" spans="7:8" ht="12.75">
      <c r="G346" s="291"/>
      <c r="H346" s="291"/>
    </row>
    <row r="347" spans="7:8" ht="12.75">
      <c r="G347" s="291"/>
      <c r="H347" s="291"/>
    </row>
    <row r="348" spans="7:8" ht="12.75">
      <c r="G348" s="291"/>
      <c r="H348" s="291"/>
    </row>
    <row r="349" spans="7:8" ht="12.75">
      <c r="G349" s="291"/>
      <c r="H349" s="291"/>
    </row>
    <row r="350" spans="7:8" ht="12.75">
      <c r="G350" s="291"/>
      <c r="H350" s="291"/>
    </row>
    <row r="351" spans="7:8" ht="12.75">
      <c r="G351" s="291"/>
      <c r="H351" s="291"/>
    </row>
    <row r="352" spans="7:8" ht="12.75">
      <c r="G352" s="291"/>
      <c r="H352" s="291"/>
    </row>
    <row r="353" spans="7:8" ht="12.75">
      <c r="G353" s="291"/>
      <c r="H353" s="291"/>
    </row>
    <row r="354" spans="7:8" ht="12.75">
      <c r="G354" s="291"/>
      <c r="H354" s="291"/>
    </row>
    <row r="355" spans="7:8" ht="12.75">
      <c r="G355" s="291"/>
      <c r="H355" s="291"/>
    </row>
    <row r="356" spans="7:8" ht="12.75">
      <c r="G356" s="291"/>
      <c r="H356" s="291"/>
    </row>
    <row r="357" spans="7:8" ht="12.75">
      <c r="G357" s="291"/>
      <c r="H357" s="291"/>
    </row>
    <row r="358" spans="7:8" ht="12.75">
      <c r="G358" s="291"/>
      <c r="H358" s="291"/>
    </row>
    <row r="359" spans="7:8" ht="12.75">
      <c r="G359" s="291"/>
      <c r="H359" s="291"/>
    </row>
    <row r="360" spans="7:8" ht="12.75">
      <c r="G360" s="291"/>
      <c r="H360" s="291"/>
    </row>
    <row r="361" spans="7:8" ht="12.75">
      <c r="G361" s="291"/>
      <c r="H361" s="291"/>
    </row>
    <row r="362" spans="7:8" ht="12.75">
      <c r="G362" s="291"/>
      <c r="H362" s="291"/>
    </row>
    <row r="363" spans="7:8" ht="12.75">
      <c r="G363" s="291"/>
      <c r="H363" s="291"/>
    </row>
    <row r="364" spans="7:8" ht="12.75">
      <c r="G364" s="291"/>
      <c r="H364" s="291"/>
    </row>
    <row r="365" spans="7:8" ht="12.75">
      <c r="G365" s="291"/>
      <c r="H365" s="291"/>
    </row>
    <row r="366" spans="7:8" ht="12.75">
      <c r="G366" s="291"/>
      <c r="H366" s="291"/>
    </row>
    <row r="367" spans="7:8" ht="12.75">
      <c r="G367" s="291"/>
      <c r="H367" s="291"/>
    </row>
    <row r="368" spans="7:8" ht="12.75">
      <c r="G368" s="291"/>
      <c r="H368" s="291"/>
    </row>
    <row r="369" spans="7:8" ht="12.75">
      <c r="G369" s="291"/>
      <c r="H369" s="291"/>
    </row>
    <row r="370" spans="7:8" ht="12.75">
      <c r="G370" s="291"/>
      <c r="H370" s="291"/>
    </row>
    <row r="371" spans="7:8" ht="12.75">
      <c r="G371" s="291"/>
      <c r="H371" s="291"/>
    </row>
    <row r="372" spans="7:8" ht="12.75">
      <c r="G372" s="291"/>
      <c r="H372" s="291"/>
    </row>
    <row r="373" spans="7:8" ht="12.75">
      <c r="G373" s="291"/>
      <c r="H373" s="291"/>
    </row>
    <row r="374" spans="7:8" ht="12.75">
      <c r="G374" s="291"/>
      <c r="H374" s="291"/>
    </row>
    <row r="375" spans="7:8" ht="12.75">
      <c r="G375" s="291"/>
      <c r="H375" s="291"/>
    </row>
    <row r="376" spans="7:8" ht="12.75">
      <c r="G376" s="291"/>
      <c r="H376" s="291"/>
    </row>
    <row r="377" spans="7:8" ht="12.75">
      <c r="G377" s="291"/>
      <c r="H377" s="291"/>
    </row>
    <row r="378" spans="7:8" ht="12.75">
      <c r="G378" s="291"/>
      <c r="H378" s="291"/>
    </row>
    <row r="379" spans="7:8" ht="12.75">
      <c r="G379" s="291"/>
      <c r="H379" s="291"/>
    </row>
    <row r="380" spans="7:8" ht="12.75">
      <c r="G380" s="291"/>
      <c r="H380" s="291"/>
    </row>
    <row r="381" spans="7:8" ht="12.75">
      <c r="G381" s="291"/>
      <c r="H381" s="291"/>
    </row>
    <row r="382" spans="7:8" ht="12.75">
      <c r="G382" s="291"/>
      <c r="H382" s="291"/>
    </row>
    <row r="383" spans="7:8" ht="12.75">
      <c r="G383" s="291"/>
      <c r="H383" s="291"/>
    </row>
    <row r="384" spans="7:8" ht="12.75">
      <c r="G384" s="291"/>
      <c r="H384" s="291"/>
    </row>
    <row r="385" spans="7:8" ht="12.75">
      <c r="G385" s="291"/>
      <c r="H385" s="291"/>
    </row>
    <row r="386" spans="7:8" ht="12.75">
      <c r="G386" s="291"/>
      <c r="H386" s="291"/>
    </row>
    <row r="387" spans="7:8" ht="12.75">
      <c r="G387" s="291"/>
      <c r="H387" s="291"/>
    </row>
    <row r="388" spans="7:8" ht="12.75">
      <c r="G388" s="291"/>
      <c r="H388" s="291"/>
    </row>
    <row r="389" spans="7:8" ht="12.75">
      <c r="G389" s="291"/>
      <c r="H389" s="291"/>
    </row>
    <row r="390" spans="7:8" ht="12.75">
      <c r="G390" s="291"/>
      <c r="H390" s="291"/>
    </row>
    <row r="391" spans="7:8" ht="12.75">
      <c r="G391" s="291"/>
      <c r="H391" s="291"/>
    </row>
    <row r="392" spans="7:8" ht="12.75">
      <c r="G392" s="291"/>
      <c r="H392" s="291"/>
    </row>
    <row r="393" spans="7:8" ht="12.75">
      <c r="G393" s="291"/>
      <c r="H393" s="291"/>
    </row>
    <row r="394" spans="7:8" ht="12.75">
      <c r="G394" s="291"/>
      <c r="H394" s="291"/>
    </row>
    <row r="395" spans="7:8" ht="12.75">
      <c r="G395" s="291"/>
      <c r="H395" s="291"/>
    </row>
    <row r="396" spans="7:8" ht="12.75">
      <c r="G396" s="291"/>
      <c r="H396" s="291"/>
    </row>
    <row r="397" spans="7:8" ht="12.75">
      <c r="G397" s="291"/>
      <c r="H397" s="291"/>
    </row>
    <row r="398" spans="7:8" ht="12.75">
      <c r="G398" s="291"/>
      <c r="H398" s="291"/>
    </row>
    <row r="399" spans="7:8" ht="12.75">
      <c r="G399" s="291"/>
      <c r="H399" s="291"/>
    </row>
    <row r="400" spans="7:8" ht="12.75">
      <c r="G400" s="291"/>
      <c r="H400" s="291"/>
    </row>
    <row r="401" spans="7:8" ht="12.75">
      <c r="G401" s="291"/>
      <c r="H401" s="291"/>
    </row>
    <row r="402" spans="7:8" ht="12.75">
      <c r="G402" s="291"/>
      <c r="H402" s="291"/>
    </row>
    <row r="403" spans="7:8" ht="12.75">
      <c r="G403" s="291"/>
      <c r="H403" s="291"/>
    </row>
    <row r="404" spans="7:8" ht="12.75">
      <c r="G404" s="291"/>
      <c r="H404" s="291"/>
    </row>
    <row r="405" spans="7:8" ht="12.75">
      <c r="G405" s="291"/>
      <c r="H405" s="291"/>
    </row>
    <row r="406" spans="7:8" ht="12.75">
      <c r="G406" s="291"/>
      <c r="H406" s="291"/>
    </row>
    <row r="407" spans="7:8" ht="12.75">
      <c r="G407" s="291"/>
      <c r="H407" s="291"/>
    </row>
    <row r="408" spans="7:8" ht="12.75">
      <c r="G408" s="291"/>
      <c r="H408" s="291"/>
    </row>
    <row r="409" spans="7:8" ht="12.75">
      <c r="G409" s="291"/>
      <c r="H409" s="291"/>
    </row>
    <row r="410" spans="7:8" ht="12.75">
      <c r="G410" s="291"/>
      <c r="H410" s="291"/>
    </row>
    <row r="411" spans="7:8" ht="12.75">
      <c r="G411" s="291"/>
      <c r="H411" s="291"/>
    </row>
    <row r="412" spans="7:8" ht="12.75">
      <c r="G412" s="291"/>
      <c r="H412" s="291"/>
    </row>
    <row r="413" spans="7:8" ht="12.75">
      <c r="G413" s="291"/>
      <c r="H413" s="291"/>
    </row>
    <row r="414" spans="7:8" ht="12.75">
      <c r="G414" s="291"/>
      <c r="H414" s="291"/>
    </row>
    <row r="415" spans="7:8" ht="12.75">
      <c r="G415" s="291"/>
      <c r="H415" s="291"/>
    </row>
    <row r="416" spans="7:8" ht="12.75">
      <c r="G416" s="291"/>
      <c r="H416" s="291"/>
    </row>
    <row r="417" spans="7:8" ht="12.75">
      <c r="G417" s="291"/>
      <c r="H417" s="291"/>
    </row>
    <row r="418" spans="7:8" ht="12.75">
      <c r="G418" s="291"/>
      <c r="H418" s="291"/>
    </row>
    <row r="419" spans="7:8" ht="12.75">
      <c r="G419" s="291"/>
      <c r="H419" s="291"/>
    </row>
    <row r="420" spans="7:8" ht="12.75">
      <c r="G420" s="291"/>
      <c r="H420" s="291"/>
    </row>
    <row r="421" spans="7:8" ht="12.75">
      <c r="G421" s="291"/>
      <c r="H421" s="291"/>
    </row>
    <row r="422" spans="7:8" ht="12.75">
      <c r="G422" s="291"/>
      <c r="H422" s="291"/>
    </row>
    <row r="423" spans="7:8" ht="12.75">
      <c r="G423" s="291"/>
      <c r="H423" s="291"/>
    </row>
    <row r="424" spans="7:8" ht="12.75">
      <c r="G424" s="291"/>
      <c r="H424" s="291"/>
    </row>
    <row r="425" spans="7:8" ht="12.75">
      <c r="G425" s="291"/>
      <c r="H425" s="291"/>
    </row>
    <row r="426" spans="7:8" ht="12.75">
      <c r="G426" s="291"/>
      <c r="H426" s="291"/>
    </row>
    <row r="427" spans="7:8" ht="12.75">
      <c r="G427" s="291"/>
      <c r="H427" s="291"/>
    </row>
    <row r="428" spans="7:8" ht="12.75">
      <c r="G428" s="291"/>
      <c r="H428" s="291"/>
    </row>
    <row r="429" spans="7:8" ht="12.75">
      <c r="G429" s="291"/>
      <c r="H429" s="291"/>
    </row>
    <row r="430" spans="7:8" ht="12.75">
      <c r="G430" s="291"/>
      <c r="H430" s="291"/>
    </row>
    <row r="431" spans="7:8" ht="12.75">
      <c r="G431" s="291"/>
      <c r="H431" s="291"/>
    </row>
    <row r="432" spans="7:8" ht="12.75">
      <c r="G432" s="291"/>
      <c r="H432" s="291"/>
    </row>
    <row r="433" spans="7:8" ht="12.75">
      <c r="G433" s="291"/>
      <c r="H433" s="291"/>
    </row>
    <row r="434" spans="7:8" ht="12.75">
      <c r="G434" s="291"/>
      <c r="H434" s="291"/>
    </row>
    <row r="435" spans="7:8" ht="12.75">
      <c r="G435" s="291"/>
      <c r="H435" s="291"/>
    </row>
    <row r="436" spans="7:8" ht="12.75">
      <c r="G436" s="291"/>
      <c r="H436" s="291"/>
    </row>
    <row r="437" spans="7:8" ht="12.75">
      <c r="G437" s="291"/>
      <c r="H437" s="291"/>
    </row>
    <row r="438" spans="7:8" ht="12.75">
      <c r="G438" s="291"/>
      <c r="H438" s="291"/>
    </row>
    <row r="439" spans="7:8" ht="12.75">
      <c r="G439" s="291"/>
      <c r="H439" s="291"/>
    </row>
    <row r="440" spans="7:8" ht="12.75">
      <c r="G440" s="291"/>
      <c r="H440" s="291"/>
    </row>
    <row r="441" spans="7:8" ht="12.75">
      <c r="G441" s="291"/>
      <c r="H441" s="291"/>
    </row>
    <row r="442" spans="7:8" ht="12.75">
      <c r="G442" s="291"/>
      <c r="H442" s="291"/>
    </row>
    <row r="443" spans="7:8" ht="12.75">
      <c r="G443" s="291"/>
      <c r="H443" s="291"/>
    </row>
    <row r="444" spans="7:8" ht="12.75">
      <c r="G444" s="291"/>
      <c r="H444" s="291"/>
    </row>
    <row r="445" spans="7:8" ht="12.75">
      <c r="G445" s="291"/>
      <c r="H445" s="291"/>
    </row>
    <row r="446" spans="7:8" ht="12.75">
      <c r="G446" s="291"/>
      <c r="H446" s="291"/>
    </row>
    <row r="447" spans="7:8" ht="12.75">
      <c r="G447" s="291"/>
      <c r="H447" s="291"/>
    </row>
    <row r="448" spans="7:8" ht="12.75">
      <c r="G448" s="291"/>
      <c r="H448" s="291"/>
    </row>
    <row r="449" spans="7:8" ht="12.75">
      <c r="G449" s="291"/>
      <c r="H449" s="291"/>
    </row>
    <row r="450" spans="7:8" ht="12.75">
      <c r="G450" s="291"/>
      <c r="H450" s="291"/>
    </row>
    <row r="451" spans="7:8" ht="12.75">
      <c r="G451" s="291"/>
      <c r="H451" s="291"/>
    </row>
    <row r="452" spans="7:8" ht="12.75">
      <c r="G452" s="291"/>
      <c r="H452" s="291"/>
    </row>
    <row r="453" spans="7:8" ht="12.75">
      <c r="G453" s="291"/>
      <c r="H453" s="291"/>
    </row>
    <row r="454" spans="7:8" ht="12.75">
      <c r="G454" s="291"/>
      <c r="H454" s="291"/>
    </row>
    <row r="455" spans="7:8" ht="12.75">
      <c r="G455" s="291"/>
      <c r="H455" s="291"/>
    </row>
    <row r="456" spans="7:8" ht="12.75">
      <c r="G456" s="291"/>
      <c r="H456" s="291"/>
    </row>
    <row r="457" spans="7:8" ht="12.75">
      <c r="G457" s="291"/>
      <c r="H457" s="291"/>
    </row>
    <row r="458" spans="7:8" ht="12.75">
      <c r="G458" s="291"/>
      <c r="H458" s="291"/>
    </row>
    <row r="459" spans="7:8" ht="12.75">
      <c r="G459" s="291"/>
      <c r="H459" s="291"/>
    </row>
    <row r="460" spans="7:8" ht="12.75">
      <c r="G460" s="291"/>
      <c r="H460" s="291"/>
    </row>
    <row r="461" spans="7:8" ht="12.75">
      <c r="G461" s="291"/>
      <c r="H461" s="291"/>
    </row>
    <row r="462" spans="7:8" ht="12.75">
      <c r="G462" s="291"/>
      <c r="H462" s="291"/>
    </row>
    <row r="463" spans="7:8" ht="12.75">
      <c r="G463" s="291"/>
      <c r="H463" s="291"/>
    </row>
    <row r="464" spans="7:8" ht="12.75">
      <c r="G464" s="291"/>
      <c r="H464" s="291"/>
    </row>
    <row r="465" spans="7:8" ht="12.75">
      <c r="G465" s="291"/>
      <c r="H465" s="291"/>
    </row>
    <row r="466" spans="7:8" ht="12.75">
      <c r="G466" s="291"/>
      <c r="H466" s="291"/>
    </row>
    <row r="467" spans="7:8" ht="12.75">
      <c r="G467" s="291"/>
      <c r="H467" s="291"/>
    </row>
    <row r="468" spans="7:8" ht="12.75">
      <c r="G468" s="291"/>
      <c r="H468" s="291"/>
    </row>
    <row r="469" spans="7:8" ht="12.75">
      <c r="G469" s="291"/>
      <c r="H469" s="291"/>
    </row>
    <row r="470" spans="7:8" ht="12.75">
      <c r="G470" s="291"/>
      <c r="H470" s="291"/>
    </row>
    <row r="471" spans="7:8" ht="12.75">
      <c r="G471" s="291"/>
      <c r="H471" s="291"/>
    </row>
    <row r="472" spans="7:8" ht="12.75">
      <c r="G472" s="291"/>
      <c r="H472" s="291"/>
    </row>
    <row r="473" spans="7:8" ht="12.75">
      <c r="G473" s="291"/>
      <c r="H473" s="291"/>
    </row>
    <row r="474" spans="7:8" ht="12.75">
      <c r="G474" s="291"/>
      <c r="H474" s="291"/>
    </row>
    <row r="475" spans="7:8" ht="12.75">
      <c r="G475" s="291"/>
      <c r="H475" s="291"/>
    </row>
    <row r="476" spans="7:8" ht="12.75">
      <c r="G476" s="291"/>
      <c r="H476" s="291"/>
    </row>
    <row r="477" spans="7:8" ht="12.75">
      <c r="G477" s="291"/>
      <c r="H477" s="291"/>
    </row>
    <row r="478" spans="7:8" ht="12.75">
      <c r="G478" s="291"/>
      <c r="H478" s="291"/>
    </row>
    <row r="479" spans="7:8" ht="12.75">
      <c r="G479" s="291"/>
      <c r="H479" s="291"/>
    </row>
    <row r="480" spans="7:8" ht="12.75">
      <c r="G480" s="291"/>
      <c r="H480" s="291"/>
    </row>
    <row r="481" spans="7:8" ht="12.75">
      <c r="G481" s="291"/>
      <c r="H481" s="291"/>
    </row>
    <row r="482" spans="7:8" ht="12.75">
      <c r="G482" s="291"/>
      <c r="H482" s="291"/>
    </row>
    <row r="483" spans="7:8" ht="12.75">
      <c r="G483" s="291"/>
      <c r="H483" s="291"/>
    </row>
    <row r="484" spans="7:8" ht="12.75">
      <c r="G484" s="291"/>
      <c r="H484" s="291"/>
    </row>
    <row r="485" spans="7:8" ht="12.75">
      <c r="G485" s="291"/>
      <c r="H485" s="291"/>
    </row>
    <row r="486" spans="7:8" ht="12.75">
      <c r="G486" s="291"/>
      <c r="H486" s="291"/>
    </row>
    <row r="487" spans="7:8" ht="12.75">
      <c r="G487" s="291"/>
      <c r="H487" s="291"/>
    </row>
    <row r="488" spans="7:8" ht="12.75">
      <c r="G488" s="291"/>
      <c r="H488" s="291"/>
    </row>
    <row r="489" spans="7:8" ht="12.75">
      <c r="G489" s="291"/>
      <c r="H489" s="291"/>
    </row>
    <row r="490" spans="7:8" ht="12.75">
      <c r="G490" s="291"/>
      <c r="H490" s="291"/>
    </row>
    <row r="491" spans="7:8" ht="12.75">
      <c r="G491" s="291"/>
      <c r="H491" s="291"/>
    </row>
    <row r="492" spans="7:8" ht="12.75">
      <c r="G492" s="291"/>
      <c r="H492" s="291"/>
    </row>
    <row r="493" spans="7:8" ht="12.75">
      <c r="G493" s="291"/>
      <c r="H493" s="291"/>
    </row>
    <row r="494" spans="7:8" ht="12.75">
      <c r="G494" s="291"/>
      <c r="H494" s="291"/>
    </row>
    <row r="495" spans="7:8" ht="12.75">
      <c r="G495" s="291"/>
      <c r="H495" s="291"/>
    </row>
    <row r="496" spans="7:8" ht="12.75">
      <c r="G496" s="291"/>
      <c r="H496" s="291"/>
    </row>
    <row r="497" spans="7:8" ht="12.75">
      <c r="G497" s="291"/>
      <c r="H497" s="291"/>
    </row>
    <row r="498" spans="7:8" ht="12.75">
      <c r="G498" s="291"/>
      <c r="H498" s="291"/>
    </row>
    <row r="499" spans="7:8" ht="12.75">
      <c r="G499" s="291"/>
      <c r="H499" s="291"/>
    </row>
    <row r="500" spans="7:8" ht="12.75">
      <c r="G500" s="291"/>
      <c r="H500" s="291"/>
    </row>
    <row r="501" spans="7:8" ht="12.75">
      <c r="G501" s="291"/>
      <c r="H501" s="291"/>
    </row>
    <row r="502" spans="7:8" ht="12.75">
      <c r="G502" s="291"/>
      <c r="H502" s="291"/>
    </row>
    <row r="503" spans="7:8" ht="12.75">
      <c r="G503" s="291"/>
      <c r="H503" s="291"/>
    </row>
    <row r="504" spans="7:8" ht="12.75">
      <c r="G504" s="291"/>
      <c r="H504" s="291"/>
    </row>
    <row r="505" spans="7:8" ht="12.75">
      <c r="G505" s="291"/>
      <c r="H505" s="291"/>
    </row>
    <row r="506" spans="7:8" ht="12.75">
      <c r="G506" s="291"/>
      <c r="H506" s="291"/>
    </row>
    <row r="507" spans="7:8" ht="12.75">
      <c r="G507" s="291"/>
      <c r="H507" s="291"/>
    </row>
    <row r="508" spans="7:8" ht="12.75">
      <c r="G508" s="291"/>
      <c r="H508" s="291"/>
    </row>
    <row r="509" spans="7:8" ht="12.75">
      <c r="G509" s="291"/>
      <c r="H509" s="291"/>
    </row>
    <row r="510" spans="7:8" ht="12.75">
      <c r="G510" s="291"/>
      <c r="H510" s="291"/>
    </row>
    <row r="511" spans="7:8" ht="12.75">
      <c r="G511" s="291"/>
      <c r="H511" s="291"/>
    </row>
    <row r="512" spans="7:8" ht="12.75">
      <c r="G512" s="291"/>
      <c r="H512" s="291"/>
    </row>
    <row r="513" spans="7:8" ht="12.75">
      <c r="G513" s="291"/>
      <c r="H513" s="291"/>
    </row>
    <row r="514" spans="7:8" ht="12.75">
      <c r="G514" s="291"/>
      <c r="H514" s="291"/>
    </row>
    <row r="515" spans="7:8" ht="12.75">
      <c r="G515" s="291"/>
      <c r="H515" s="291"/>
    </row>
    <row r="516" spans="7:8" ht="12.75">
      <c r="G516" s="291"/>
      <c r="H516" s="291"/>
    </row>
    <row r="517" spans="7:8" ht="12.75">
      <c r="G517" s="291"/>
      <c r="H517" s="291"/>
    </row>
    <row r="518" spans="7:8" ht="12.75">
      <c r="G518" s="291"/>
      <c r="H518" s="291"/>
    </row>
    <row r="519" spans="7:8" ht="12.75">
      <c r="G519" s="291"/>
      <c r="H519" s="291"/>
    </row>
    <row r="520" spans="7:8" ht="12.75">
      <c r="G520" s="291"/>
      <c r="H520" s="291"/>
    </row>
    <row r="521" spans="7:8" ht="12.75">
      <c r="G521" s="291"/>
      <c r="H521" s="291"/>
    </row>
    <row r="522" spans="7:8" ht="12.75">
      <c r="G522" s="291"/>
      <c r="H522" s="291"/>
    </row>
    <row r="523" spans="7:8" ht="12.75">
      <c r="G523" s="291"/>
      <c r="H523" s="291"/>
    </row>
    <row r="524" spans="7:8" ht="12.75">
      <c r="G524" s="291"/>
      <c r="H524" s="291"/>
    </row>
    <row r="525" spans="7:8" ht="12.75">
      <c r="G525" s="291"/>
      <c r="H525" s="291"/>
    </row>
    <row r="526" spans="7:8" ht="12.75">
      <c r="G526" s="291"/>
      <c r="H526" s="291"/>
    </row>
    <row r="527" spans="7:8" ht="12.75">
      <c r="G527" s="291"/>
      <c r="H527" s="291"/>
    </row>
    <row r="528" spans="7:8" ht="12.75">
      <c r="G528" s="291"/>
      <c r="H528" s="291"/>
    </row>
    <row r="529" spans="7:8" ht="12.75">
      <c r="G529" s="291"/>
      <c r="H529" s="291"/>
    </row>
    <row r="530" spans="7:8" ht="12.75">
      <c r="G530" s="291"/>
      <c r="H530" s="291"/>
    </row>
    <row r="531" spans="7:8" ht="12.75">
      <c r="G531" s="291"/>
      <c r="H531" s="291"/>
    </row>
    <row r="532" spans="7:8" ht="12.75">
      <c r="G532" s="291"/>
      <c r="H532" s="291"/>
    </row>
    <row r="533" spans="7:8" ht="12.75">
      <c r="G533" s="291"/>
      <c r="H533" s="291"/>
    </row>
    <row r="534" spans="7:8" ht="12.75">
      <c r="G534" s="291"/>
      <c r="H534" s="291"/>
    </row>
    <row r="535" spans="7:8" ht="12.75">
      <c r="G535" s="291"/>
      <c r="H535" s="291"/>
    </row>
    <row r="536" spans="7:8" ht="12.75">
      <c r="G536" s="291"/>
      <c r="H536" s="291"/>
    </row>
    <row r="537" spans="7:8" ht="12.75">
      <c r="G537" s="291"/>
      <c r="H537" s="291"/>
    </row>
    <row r="538" spans="7:8" ht="12.75">
      <c r="G538" s="291"/>
      <c r="H538" s="291"/>
    </row>
    <row r="539" spans="7:8" ht="12.75">
      <c r="G539" s="291"/>
      <c r="H539" s="291"/>
    </row>
    <row r="540" spans="7:8" ht="12.75">
      <c r="G540" s="291"/>
      <c r="H540" s="291"/>
    </row>
    <row r="541" spans="7:8" ht="12.75">
      <c r="G541" s="291"/>
      <c r="H541" s="291"/>
    </row>
    <row r="542" spans="7:8" ht="12.75">
      <c r="G542" s="291"/>
      <c r="H542" s="291"/>
    </row>
    <row r="543" spans="7:8" ht="12.75">
      <c r="G543" s="291"/>
      <c r="H543" s="291"/>
    </row>
    <row r="544" spans="7:8" ht="12.75">
      <c r="G544" s="291"/>
      <c r="H544" s="291"/>
    </row>
    <row r="545" spans="7:8" ht="12.75">
      <c r="G545" s="291"/>
      <c r="H545" s="291"/>
    </row>
    <row r="546" spans="7:8" ht="12.75">
      <c r="G546" s="291"/>
      <c r="H546" s="291"/>
    </row>
    <row r="547" spans="7:8" ht="12.75">
      <c r="G547" s="291"/>
      <c r="H547" s="291"/>
    </row>
    <row r="548" spans="7:8" ht="12.75">
      <c r="G548" s="291"/>
      <c r="H548" s="291"/>
    </row>
    <row r="549" spans="7:8" ht="12.75">
      <c r="G549" s="291"/>
      <c r="H549" s="291"/>
    </row>
    <row r="550" spans="7:8" ht="12.75">
      <c r="G550" s="291"/>
      <c r="H550" s="291"/>
    </row>
    <row r="551" spans="7:8" ht="12.75">
      <c r="G551" s="291"/>
      <c r="H551" s="291"/>
    </row>
    <row r="552" spans="7:8" ht="12.75">
      <c r="G552" s="291"/>
      <c r="H552" s="291"/>
    </row>
    <row r="553" spans="7:8" ht="12.75">
      <c r="G553" s="291"/>
      <c r="H553" s="291"/>
    </row>
    <row r="554" spans="7:8" ht="12.75">
      <c r="G554" s="291"/>
      <c r="H554" s="291"/>
    </row>
    <row r="555" spans="7:8" ht="12.75">
      <c r="G555" s="291"/>
      <c r="H555" s="291"/>
    </row>
    <row r="556" spans="7:8" ht="12.75">
      <c r="G556" s="291"/>
      <c r="H556" s="291"/>
    </row>
    <row r="557" spans="7:8" ht="12.75">
      <c r="G557" s="291"/>
      <c r="H557" s="291"/>
    </row>
    <row r="558" spans="7:8" ht="12.75">
      <c r="G558" s="291"/>
      <c r="H558" s="291"/>
    </row>
    <row r="559" spans="7:8" ht="12.75">
      <c r="G559" s="291"/>
      <c r="H559" s="291"/>
    </row>
    <row r="560" spans="7:8" ht="12.75">
      <c r="G560" s="291"/>
      <c r="H560" s="291"/>
    </row>
    <row r="561" spans="7:8" ht="12.75">
      <c r="G561" s="291"/>
      <c r="H561" s="291"/>
    </row>
    <row r="562" spans="7:8" ht="12.75">
      <c r="G562" s="291"/>
      <c r="H562" s="291"/>
    </row>
    <row r="563" spans="7:8" ht="12.75">
      <c r="G563" s="291"/>
      <c r="H563" s="291"/>
    </row>
    <row r="564" spans="7:8" ht="12.75">
      <c r="G564" s="291"/>
      <c r="H564" s="291"/>
    </row>
    <row r="565" spans="7:8" ht="12.75">
      <c r="G565" s="291"/>
      <c r="H565" s="291"/>
    </row>
    <row r="566" spans="7:8" ht="12.75">
      <c r="G566" s="291"/>
      <c r="H566" s="291"/>
    </row>
    <row r="567" spans="7:8" ht="12.75">
      <c r="G567" s="291"/>
      <c r="H567" s="291"/>
    </row>
    <row r="568" spans="7:8" ht="12.75">
      <c r="G568" s="291"/>
      <c r="H568" s="291"/>
    </row>
    <row r="569" spans="7:8" ht="12.75">
      <c r="G569" s="291"/>
      <c r="H569" s="291"/>
    </row>
    <row r="570" spans="7:8" ht="12.75">
      <c r="G570" s="291"/>
      <c r="H570" s="291"/>
    </row>
    <row r="571" spans="7:8" ht="12.75">
      <c r="G571" s="291"/>
      <c r="H571" s="291"/>
    </row>
    <row r="572" spans="7:8" ht="12.75">
      <c r="G572" s="291"/>
      <c r="H572" s="291"/>
    </row>
    <row r="573" spans="7:8" ht="12.75">
      <c r="G573" s="291"/>
      <c r="H573" s="291"/>
    </row>
    <row r="574" spans="7:8" ht="12.75">
      <c r="G574" s="291"/>
      <c r="H574" s="291"/>
    </row>
    <row r="575" spans="7:8" ht="12.75">
      <c r="G575" s="291"/>
      <c r="H575" s="291"/>
    </row>
    <row r="576" spans="7:8" ht="12.75">
      <c r="G576" s="291"/>
      <c r="H576" s="291"/>
    </row>
    <row r="577" spans="7:8" ht="12.75">
      <c r="G577" s="291"/>
      <c r="H577" s="291"/>
    </row>
    <row r="578" spans="7:8" ht="12.75">
      <c r="G578" s="291"/>
      <c r="H578" s="291"/>
    </row>
    <row r="579" spans="7:8" ht="12.75">
      <c r="G579" s="291"/>
      <c r="H579" s="291"/>
    </row>
    <row r="580" spans="7:8" ht="12.75">
      <c r="G580" s="291"/>
      <c r="H580" s="291"/>
    </row>
    <row r="581" spans="7:8" ht="12.75">
      <c r="G581" s="291"/>
      <c r="H581" s="291"/>
    </row>
    <row r="582" spans="7:8" ht="12.75">
      <c r="G582" s="291"/>
      <c r="H582" s="291"/>
    </row>
    <row r="583" spans="7:8" ht="12.75">
      <c r="G583" s="291"/>
      <c r="H583" s="291"/>
    </row>
    <row r="584" spans="7:8" ht="12.75">
      <c r="G584" s="291"/>
      <c r="H584" s="291"/>
    </row>
    <row r="585" spans="7:8" ht="12.75">
      <c r="G585" s="291"/>
      <c r="H585" s="291"/>
    </row>
    <row r="586" spans="7:8" ht="12.75">
      <c r="G586" s="291"/>
      <c r="H586" s="291"/>
    </row>
    <row r="587" spans="7:8" ht="12.75">
      <c r="G587" s="291"/>
      <c r="H587" s="291"/>
    </row>
    <row r="588" spans="7:8" ht="12.75">
      <c r="G588" s="291"/>
      <c r="H588" s="291"/>
    </row>
    <row r="589" spans="7:8" ht="12.75">
      <c r="G589" s="291"/>
      <c r="H589" s="291"/>
    </row>
    <row r="590" spans="7:8" ht="12.75">
      <c r="G590" s="291"/>
      <c r="H590" s="291"/>
    </row>
    <row r="591" spans="7:8" ht="12.75">
      <c r="G591" s="291"/>
      <c r="H591" s="291"/>
    </row>
    <row r="592" spans="7:8" ht="12.75">
      <c r="G592" s="291"/>
      <c r="H592" s="291"/>
    </row>
    <row r="593" spans="7:8" ht="12.75">
      <c r="G593" s="291"/>
      <c r="H593" s="291"/>
    </row>
    <row r="594" spans="7:8" ht="12.75">
      <c r="G594" s="291"/>
      <c r="H594" s="291"/>
    </row>
    <row r="595" spans="7:8" ht="12.75">
      <c r="G595" s="291"/>
      <c r="H595" s="291"/>
    </row>
    <row r="596" spans="7:8" ht="12.75">
      <c r="G596" s="291"/>
      <c r="H596" s="291"/>
    </row>
    <row r="597" spans="7:8" ht="12.75">
      <c r="G597" s="291"/>
      <c r="H597" s="291"/>
    </row>
    <row r="598" spans="7:8" ht="12.75">
      <c r="G598" s="291"/>
      <c r="H598" s="291"/>
    </row>
    <row r="599" spans="7:8" ht="12.75">
      <c r="G599" s="291"/>
      <c r="H599" s="291"/>
    </row>
    <row r="600" spans="7:8" ht="12.75">
      <c r="G600" s="291"/>
      <c r="H600" s="291"/>
    </row>
    <row r="601" spans="7:8" ht="12.75">
      <c r="G601" s="291"/>
      <c r="H601" s="291"/>
    </row>
    <row r="602" spans="7:8" ht="12.75">
      <c r="G602" s="291"/>
      <c r="H602" s="291"/>
    </row>
    <row r="603" spans="7:8" ht="12.75">
      <c r="G603" s="291"/>
      <c r="H603" s="291"/>
    </row>
    <row r="604" spans="7:8" ht="12.75">
      <c r="G604" s="291"/>
      <c r="H604" s="291"/>
    </row>
    <row r="605" spans="7:8" ht="12.75">
      <c r="G605" s="291"/>
      <c r="H605" s="291"/>
    </row>
    <row r="606" spans="7:8" ht="12.75">
      <c r="G606" s="291"/>
      <c r="H606" s="291"/>
    </row>
    <row r="607" spans="7:8" ht="12.75">
      <c r="G607" s="291"/>
      <c r="H607" s="291"/>
    </row>
    <row r="608" spans="7:8" ht="12.75">
      <c r="G608" s="291"/>
      <c r="H608" s="291"/>
    </row>
    <row r="609" spans="7:8" ht="12.75">
      <c r="G609" s="291"/>
      <c r="H609" s="291"/>
    </row>
    <row r="610" spans="7:8" ht="12.75">
      <c r="G610" s="291"/>
      <c r="H610" s="291"/>
    </row>
    <row r="611" spans="7:8" ht="12.75">
      <c r="G611" s="291"/>
      <c r="H611" s="291"/>
    </row>
    <row r="612" spans="7:8" ht="12.75">
      <c r="G612" s="291"/>
      <c r="H612" s="291"/>
    </row>
    <row r="613" spans="7:8" ht="12.75">
      <c r="G613" s="291"/>
      <c r="H613" s="291"/>
    </row>
    <row r="614" spans="7:8" ht="12.75">
      <c r="G614" s="291"/>
      <c r="H614" s="291"/>
    </row>
    <row r="615" spans="7:8" ht="12.75">
      <c r="G615" s="291"/>
      <c r="H615" s="291"/>
    </row>
    <row r="616" spans="7:8" ht="12.75">
      <c r="G616" s="291"/>
      <c r="H616" s="291"/>
    </row>
    <row r="617" spans="7:8" ht="12.75">
      <c r="G617" s="291"/>
      <c r="H617" s="291"/>
    </row>
    <row r="618" spans="7:8" ht="12.75">
      <c r="G618" s="291"/>
      <c r="H618" s="291"/>
    </row>
    <row r="619" spans="7:8" ht="12.75">
      <c r="G619" s="291"/>
      <c r="H619" s="291"/>
    </row>
    <row r="620" spans="7:8" ht="12.75">
      <c r="G620" s="291"/>
      <c r="H620" s="291"/>
    </row>
    <row r="621" spans="7:8" ht="12.75">
      <c r="G621" s="291"/>
      <c r="H621" s="291"/>
    </row>
    <row r="622" spans="7:8" ht="12.75">
      <c r="G622" s="291"/>
      <c r="H622" s="291"/>
    </row>
    <row r="623" spans="7:8" ht="12.75">
      <c r="G623" s="291"/>
      <c r="H623" s="291"/>
    </row>
    <row r="624" spans="7:8" ht="12.75">
      <c r="G624" s="291"/>
      <c r="H624" s="291"/>
    </row>
    <row r="625" spans="7:8" ht="12.75">
      <c r="G625" s="291"/>
      <c r="H625" s="291"/>
    </row>
    <row r="626" spans="7:8" ht="12.75">
      <c r="G626" s="291"/>
      <c r="H626" s="291"/>
    </row>
    <row r="627" spans="7:8" ht="12.75">
      <c r="G627" s="291"/>
      <c r="H627" s="291"/>
    </row>
    <row r="628" spans="7:8" ht="12.75">
      <c r="G628" s="291"/>
      <c r="H628" s="291"/>
    </row>
    <row r="629" spans="7:8" ht="12.75">
      <c r="G629" s="291"/>
      <c r="H629" s="291"/>
    </row>
    <row r="630" spans="7:8" ht="12.75">
      <c r="G630" s="291"/>
      <c r="H630" s="291"/>
    </row>
    <row r="631" spans="7:8" ht="12.75">
      <c r="G631" s="291"/>
      <c r="H631" s="291"/>
    </row>
    <row r="632" spans="7:8" ht="12.75">
      <c r="G632" s="291"/>
      <c r="H632" s="291"/>
    </row>
    <row r="633" spans="7:8" ht="12.75">
      <c r="G633" s="291"/>
      <c r="H633" s="291"/>
    </row>
    <row r="634" spans="7:8" ht="12.75">
      <c r="G634" s="291"/>
      <c r="H634" s="291"/>
    </row>
    <row r="635" spans="7:8" ht="12.75">
      <c r="G635" s="291"/>
      <c r="H635" s="291"/>
    </row>
    <row r="636" spans="7:8" ht="12.75">
      <c r="G636" s="291"/>
      <c r="H636" s="291"/>
    </row>
    <row r="637" spans="7:8" ht="12.75">
      <c r="G637" s="291"/>
      <c r="H637" s="291"/>
    </row>
    <row r="638" spans="7:8" ht="12.75">
      <c r="G638" s="291"/>
      <c r="H638" s="291"/>
    </row>
    <row r="639" spans="7:8" ht="12.75">
      <c r="G639" s="291"/>
      <c r="H639" s="291"/>
    </row>
    <row r="640" spans="7:8" ht="12.75">
      <c r="G640" s="291"/>
      <c r="H640" s="291"/>
    </row>
    <row r="641" spans="7:8" ht="12.75">
      <c r="G641" s="291"/>
      <c r="H641" s="291"/>
    </row>
    <row r="642" spans="7:8" ht="12.75">
      <c r="G642" s="291"/>
      <c r="H642" s="291"/>
    </row>
    <row r="643" spans="7:8" ht="12.75">
      <c r="G643" s="291"/>
      <c r="H643" s="291"/>
    </row>
    <row r="644" spans="7:8" ht="12.75">
      <c r="G644" s="291"/>
      <c r="H644" s="291"/>
    </row>
    <row r="645" spans="7:8" ht="12.75">
      <c r="G645" s="291"/>
      <c r="H645" s="291"/>
    </row>
    <row r="646" spans="7:8" ht="12.75">
      <c r="G646" s="291"/>
      <c r="H646" s="291"/>
    </row>
    <row r="647" spans="7:8" ht="12.75">
      <c r="G647" s="291"/>
      <c r="H647" s="291"/>
    </row>
    <row r="648" spans="7:8" ht="12.75">
      <c r="G648" s="291"/>
      <c r="H648" s="291"/>
    </row>
    <row r="649" spans="7:8" ht="12.75">
      <c r="G649" s="291"/>
      <c r="H649" s="291"/>
    </row>
    <row r="650" spans="7:8" ht="12.75">
      <c r="G650" s="291"/>
      <c r="H650" s="291"/>
    </row>
    <row r="651" spans="7:8" ht="12.75">
      <c r="G651" s="291"/>
      <c r="H651" s="291"/>
    </row>
    <row r="652" spans="7:8" ht="12.75">
      <c r="G652" s="291"/>
      <c r="H652" s="291"/>
    </row>
    <row r="653" spans="7:8" ht="12.75">
      <c r="G653" s="291"/>
      <c r="H653" s="291"/>
    </row>
    <row r="654" spans="7:8" ht="12.75">
      <c r="G654" s="291"/>
      <c r="H654" s="291"/>
    </row>
    <row r="655" spans="7:8" ht="12.75">
      <c r="G655" s="291"/>
      <c r="H655" s="291"/>
    </row>
    <row r="656" spans="7:8" ht="12.75">
      <c r="G656" s="291"/>
      <c r="H656" s="291"/>
    </row>
    <row r="657" spans="7:8" ht="12.75">
      <c r="G657" s="291"/>
      <c r="H657" s="291"/>
    </row>
    <row r="658" spans="7:8" ht="12.75">
      <c r="G658" s="291"/>
      <c r="H658" s="291"/>
    </row>
    <row r="659" spans="7:8" ht="12.75">
      <c r="G659" s="291"/>
      <c r="H659" s="291"/>
    </row>
    <row r="660" spans="7:8" ht="12.75">
      <c r="G660" s="291"/>
      <c r="H660" s="291"/>
    </row>
    <row r="661" spans="7:8" ht="12.75">
      <c r="G661" s="291"/>
      <c r="H661" s="291"/>
    </row>
    <row r="662" spans="7:8" ht="12.75">
      <c r="G662" s="291"/>
      <c r="H662" s="291"/>
    </row>
    <row r="663" spans="7:8" ht="12.75">
      <c r="G663" s="291"/>
      <c r="H663" s="291"/>
    </row>
    <row r="664" spans="7:8" ht="12.75">
      <c r="G664" s="291"/>
      <c r="H664" s="291"/>
    </row>
    <row r="665" spans="7:8" ht="12.75">
      <c r="G665" s="291"/>
      <c r="H665" s="291"/>
    </row>
    <row r="666" spans="7:8" ht="12.75">
      <c r="G666" s="291"/>
      <c r="H666" s="291"/>
    </row>
    <row r="667" spans="7:8" ht="12.75">
      <c r="G667" s="291"/>
      <c r="H667" s="291"/>
    </row>
    <row r="668" spans="7:8" ht="12.75">
      <c r="G668" s="291"/>
      <c r="H668" s="291"/>
    </row>
    <row r="669" spans="7:8" ht="12.75">
      <c r="G669" s="291"/>
      <c r="H669" s="291"/>
    </row>
    <row r="670" spans="7:8" ht="12.75">
      <c r="G670" s="291"/>
      <c r="H670" s="291"/>
    </row>
    <row r="671" spans="7:8" ht="12.75">
      <c r="G671" s="291"/>
      <c r="H671" s="291"/>
    </row>
    <row r="672" spans="7:8" ht="12.75">
      <c r="G672" s="291"/>
      <c r="H672" s="291"/>
    </row>
    <row r="673" spans="7:8" ht="12.75">
      <c r="G673" s="291"/>
      <c r="H673" s="291"/>
    </row>
    <row r="674" spans="7:8" ht="12.75">
      <c r="G674" s="291"/>
      <c r="H674" s="291"/>
    </row>
    <row r="675" spans="7:8" ht="12.75">
      <c r="G675" s="291"/>
      <c r="H675" s="291"/>
    </row>
    <row r="676" spans="7:8" ht="12.75">
      <c r="G676" s="291"/>
      <c r="H676" s="291"/>
    </row>
    <row r="677" spans="7:8" ht="12.75">
      <c r="G677" s="291"/>
      <c r="H677" s="291"/>
    </row>
    <row r="678" spans="7:8" ht="12.75">
      <c r="G678" s="291"/>
      <c r="H678" s="291"/>
    </row>
    <row r="679" spans="7:8" ht="12.75">
      <c r="G679" s="291"/>
      <c r="H679" s="291"/>
    </row>
    <row r="680" spans="7:8" ht="12.75">
      <c r="G680" s="291"/>
      <c r="H680" s="291"/>
    </row>
    <row r="681" spans="7:8" ht="12.75">
      <c r="G681" s="291"/>
      <c r="H681" s="291"/>
    </row>
    <row r="682" spans="7:8" ht="12.75">
      <c r="G682" s="291"/>
      <c r="H682" s="291"/>
    </row>
    <row r="683" spans="7:8" ht="12.75">
      <c r="G683" s="291"/>
      <c r="H683" s="291"/>
    </row>
    <row r="684" spans="7:8" ht="12.75">
      <c r="G684" s="291"/>
      <c r="H684" s="291"/>
    </row>
    <row r="685" spans="7:8" ht="12.75">
      <c r="G685" s="291"/>
      <c r="H685" s="291"/>
    </row>
    <row r="686" spans="7:8" ht="12.75">
      <c r="G686" s="291"/>
      <c r="H686" s="291"/>
    </row>
    <row r="687" spans="7:8" ht="12.75">
      <c r="G687" s="291"/>
      <c r="H687" s="291"/>
    </row>
    <row r="688" spans="7:8" ht="12.75">
      <c r="G688" s="291"/>
      <c r="H688" s="291"/>
    </row>
    <row r="689" spans="7:8" ht="12.75">
      <c r="G689" s="291"/>
      <c r="H689" s="291"/>
    </row>
    <row r="690" spans="7:8" ht="12.75">
      <c r="G690" s="291"/>
      <c r="H690" s="291"/>
    </row>
    <row r="691" spans="7:8" ht="12.75">
      <c r="G691" s="291"/>
      <c r="H691" s="291"/>
    </row>
    <row r="692" spans="7:8" ht="12.75">
      <c r="G692" s="291"/>
      <c r="H692" s="291"/>
    </row>
    <row r="693" spans="7:8" ht="12.75">
      <c r="G693" s="291"/>
      <c r="H693" s="291"/>
    </row>
    <row r="694" spans="7:8" ht="12.75">
      <c r="G694" s="291"/>
      <c r="H694" s="291"/>
    </row>
    <row r="695" spans="7:8" ht="12.75">
      <c r="G695" s="291"/>
      <c r="H695" s="291"/>
    </row>
    <row r="696" spans="7:8" ht="12.75">
      <c r="G696" s="291"/>
      <c r="H696" s="291"/>
    </row>
    <row r="697" spans="7:8" ht="12.75">
      <c r="G697" s="291"/>
      <c r="H697" s="291"/>
    </row>
    <row r="698" spans="7:8" ht="12.75">
      <c r="G698" s="291"/>
      <c r="H698" s="291"/>
    </row>
    <row r="699" spans="7:8" ht="12.75">
      <c r="G699" s="291"/>
      <c r="H699" s="291"/>
    </row>
    <row r="700" spans="7:8" ht="12.75">
      <c r="G700" s="291"/>
      <c r="H700" s="291"/>
    </row>
    <row r="701" spans="7:8" ht="12.75">
      <c r="G701" s="291"/>
      <c r="H701" s="291"/>
    </row>
    <row r="702" spans="7:8" ht="12.75">
      <c r="G702" s="291"/>
      <c r="H702" s="291"/>
    </row>
    <row r="703" spans="7:8" ht="12.75">
      <c r="G703" s="291"/>
      <c r="H703" s="291"/>
    </row>
    <row r="704" spans="7:8" ht="12.75">
      <c r="G704" s="291"/>
      <c r="H704" s="291"/>
    </row>
    <row r="705" spans="7:8" ht="12.75">
      <c r="G705" s="291"/>
      <c r="H705" s="291"/>
    </row>
    <row r="706" spans="7:8" ht="12.75">
      <c r="G706" s="291"/>
      <c r="H706" s="291"/>
    </row>
    <row r="707" spans="7:8" ht="12.75">
      <c r="G707" s="291"/>
      <c r="H707" s="291"/>
    </row>
    <row r="708" spans="7:8" ht="12.75">
      <c r="G708" s="291"/>
      <c r="H708" s="291"/>
    </row>
    <row r="709" spans="7:8" ht="12.75">
      <c r="G709" s="291"/>
      <c r="H709" s="291"/>
    </row>
    <row r="710" spans="7:8" ht="12.75">
      <c r="G710" s="291"/>
      <c r="H710" s="291"/>
    </row>
    <row r="711" spans="7:8" ht="12.75">
      <c r="G711" s="291"/>
      <c r="H711" s="291"/>
    </row>
    <row r="712" spans="7:8" ht="12.75">
      <c r="G712" s="291"/>
      <c r="H712" s="291"/>
    </row>
    <row r="713" spans="7:8" ht="12.75">
      <c r="G713" s="291"/>
      <c r="H713" s="291"/>
    </row>
    <row r="714" spans="7:8" ht="12.75">
      <c r="G714" s="291"/>
      <c r="H714" s="291"/>
    </row>
    <row r="715" spans="7:8" ht="12.75">
      <c r="G715" s="291"/>
      <c r="H715" s="291"/>
    </row>
    <row r="716" spans="7:8" ht="12.75">
      <c r="G716" s="291"/>
      <c r="H716" s="291"/>
    </row>
    <row r="717" spans="7:8" ht="12.75">
      <c r="G717" s="291"/>
      <c r="H717" s="291"/>
    </row>
    <row r="718" spans="7:8" ht="12.75">
      <c r="G718" s="291"/>
      <c r="H718" s="291"/>
    </row>
    <row r="719" spans="7:8" ht="12.75">
      <c r="G719" s="291"/>
      <c r="H719" s="291"/>
    </row>
    <row r="720" spans="7:8" ht="12.75">
      <c r="G720" s="291"/>
      <c r="H720" s="291"/>
    </row>
    <row r="721" spans="7:8" ht="12.75">
      <c r="G721" s="291"/>
      <c r="H721" s="291"/>
    </row>
    <row r="722" spans="7:8" ht="12.75">
      <c r="G722" s="291"/>
      <c r="H722" s="291"/>
    </row>
    <row r="723" spans="7:8" ht="12.75">
      <c r="G723" s="291"/>
      <c r="H723" s="291"/>
    </row>
    <row r="724" spans="7:8" ht="12.75">
      <c r="G724" s="291"/>
      <c r="H724" s="291"/>
    </row>
    <row r="725" spans="7:8" ht="12.75">
      <c r="G725" s="291"/>
      <c r="H725" s="291"/>
    </row>
    <row r="726" spans="7:8" ht="12.75">
      <c r="G726" s="291"/>
      <c r="H726" s="291"/>
    </row>
    <row r="727" spans="7:8" ht="12.75">
      <c r="G727" s="291"/>
      <c r="H727" s="291"/>
    </row>
    <row r="728" spans="7:8" ht="12.75">
      <c r="G728" s="291"/>
      <c r="H728" s="291"/>
    </row>
    <row r="729" spans="7:8" ht="12.75">
      <c r="G729" s="291"/>
      <c r="H729" s="291"/>
    </row>
    <row r="730" spans="7:8" ht="12.75">
      <c r="G730" s="291"/>
      <c r="H730" s="291"/>
    </row>
    <row r="731" spans="7:8" ht="12.75">
      <c r="G731" s="291"/>
      <c r="H731" s="291"/>
    </row>
    <row r="732" spans="7:8" ht="12.75">
      <c r="G732" s="291"/>
      <c r="H732" s="291"/>
    </row>
    <row r="733" spans="7:8" ht="12.75">
      <c r="G733" s="291"/>
      <c r="H733" s="291"/>
    </row>
    <row r="734" spans="7:8" ht="12.75">
      <c r="G734" s="291"/>
      <c r="H734" s="291"/>
    </row>
    <row r="735" spans="7:8" ht="12.75">
      <c r="G735" s="291"/>
      <c r="H735" s="291"/>
    </row>
    <row r="736" spans="7:8" ht="12.75">
      <c r="G736" s="291"/>
      <c r="H736" s="291"/>
    </row>
    <row r="737" spans="7:8" ht="12.75">
      <c r="G737" s="291"/>
      <c r="H737" s="291"/>
    </row>
    <row r="738" spans="7:8" ht="12.75">
      <c r="G738" s="291"/>
      <c r="H738" s="291"/>
    </row>
    <row r="739" spans="7:8" ht="12.75">
      <c r="G739" s="291"/>
      <c r="H739" s="291"/>
    </row>
    <row r="740" spans="7:8" ht="12.75">
      <c r="G740" s="291"/>
      <c r="H740" s="291"/>
    </row>
    <row r="741" spans="7:8" ht="12.75">
      <c r="G741" s="291"/>
      <c r="H741" s="291"/>
    </row>
    <row r="742" spans="7:8" ht="12.75">
      <c r="G742" s="291"/>
      <c r="H742" s="291"/>
    </row>
    <row r="743" spans="7:8" ht="12.75">
      <c r="G743" s="291"/>
      <c r="H743" s="291"/>
    </row>
    <row r="744" spans="7:8" ht="12.75">
      <c r="G744" s="291"/>
      <c r="H744" s="291"/>
    </row>
    <row r="745" spans="7:8" ht="12.75">
      <c r="G745" s="291"/>
      <c r="H745" s="291"/>
    </row>
    <row r="746" spans="7:8" ht="12.75">
      <c r="G746" s="291"/>
      <c r="H746" s="291"/>
    </row>
    <row r="747" spans="7:8" ht="12.75">
      <c r="G747" s="291"/>
      <c r="H747" s="291"/>
    </row>
    <row r="748" spans="7:8" ht="12.75">
      <c r="G748" s="291"/>
      <c r="H748" s="291"/>
    </row>
    <row r="749" spans="7:8" ht="12.75">
      <c r="G749" s="291"/>
      <c r="H749" s="291"/>
    </row>
    <row r="750" spans="7:8" ht="12.75">
      <c r="G750" s="291"/>
      <c r="H750" s="291"/>
    </row>
    <row r="751" spans="7:8" ht="12.75">
      <c r="G751" s="291"/>
      <c r="H751" s="291"/>
    </row>
    <row r="752" spans="7:8" ht="12.75">
      <c r="G752" s="291"/>
      <c r="H752" s="291"/>
    </row>
    <row r="753" spans="7:8" ht="12.75">
      <c r="G753" s="291"/>
      <c r="H753" s="291"/>
    </row>
    <row r="754" spans="7:8" ht="12.75">
      <c r="G754" s="291"/>
      <c r="H754" s="291"/>
    </row>
    <row r="755" spans="7:8" ht="12.75">
      <c r="G755" s="291"/>
      <c r="H755" s="291"/>
    </row>
    <row r="756" spans="7:8" ht="12.75">
      <c r="G756" s="291"/>
      <c r="H756" s="291"/>
    </row>
    <row r="757" spans="7:8" ht="12.75">
      <c r="G757" s="291"/>
      <c r="H757" s="291"/>
    </row>
    <row r="758" spans="7:8" ht="12.75">
      <c r="G758" s="291"/>
      <c r="H758" s="291"/>
    </row>
    <row r="759" spans="7:8" ht="12.75">
      <c r="G759" s="291"/>
      <c r="H759" s="291"/>
    </row>
    <row r="760" spans="7:8" ht="12.75">
      <c r="G760" s="291"/>
      <c r="H760" s="291"/>
    </row>
    <row r="761" spans="7:8" ht="12.75">
      <c r="G761" s="291"/>
      <c r="H761" s="291"/>
    </row>
    <row r="762" spans="7:8" ht="12.75">
      <c r="G762" s="291"/>
      <c r="H762" s="291"/>
    </row>
    <row r="763" spans="7:8" ht="12.75">
      <c r="G763" s="291"/>
      <c r="H763" s="291"/>
    </row>
    <row r="764" spans="7:8" ht="12.75">
      <c r="G764" s="291"/>
      <c r="H764" s="291"/>
    </row>
    <row r="765" spans="7:8" ht="12.75">
      <c r="G765" s="291"/>
      <c r="H765" s="291"/>
    </row>
    <row r="766" spans="7:8" ht="12.75">
      <c r="G766" s="291"/>
      <c r="H766" s="291"/>
    </row>
    <row r="767" spans="7:8" ht="12.75">
      <c r="G767" s="291"/>
      <c r="H767" s="291"/>
    </row>
    <row r="768" spans="7:8" ht="12.75">
      <c r="G768" s="291"/>
      <c r="H768" s="291"/>
    </row>
    <row r="769" spans="7:8" ht="12.75">
      <c r="G769" s="291"/>
      <c r="H769" s="291"/>
    </row>
    <row r="770" spans="7:8" ht="12.75">
      <c r="G770" s="291"/>
      <c r="H770" s="291"/>
    </row>
    <row r="771" spans="7:8" ht="12.75">
      <c r="G771" s="291"/>
      <c r="H771" s="291"/>
    </row>
    <row r="772" spans="7:8" ht="12.75">
      <c r="G772" s="291"/>
      <c r="H772" s="291"/>
    </row>
    <row r="773" spans="7:8" ht="12.75">
      <c r="G773" s="291"/>
      <c r="H773" s="291"/>
    </row>
    <row r="774" spans="7:8" ht="12.75">
      <c r="G774" s="291"/>
      <c r="H774" s="291"/>
    </row>
    <row r="775" spans="7:8" ht="12.75">
      <c r="G775" s="291"/>
      <c r="H775" s="291"/>
    </row>
    <row r="776" spans="7:8" ht="12.75">
      <c r="G776" s="291"/>
      <c r="H776" s="291"/>
    </row>
    <row r="777" spans="7:8" ht="12.75">
      <c r="G777" s="291"/>
      <c r="H777" s="291"/>
    </row>
    <row r="778" spans="7:8" ht="12.75">
      <c r="G778" s="291"/>
      <c r="H778" s="291"/>
    </row>
    <row r="779" spans="7:8" ht="12.75">
      <c r="G779" s="291"/>
      <c r="H779" s="291"/>
    </row>
    <row r="780" spans="7:8" ht="12.75">
      <c r="G780" s="291"/>
      <c r="H780" s="291"/>
    </row>
    <row r="781" spans="7:8" ht="12.75">
      <c r="G781" s="291"/>
      <c r="H781" s="291"/>
    </row>
    <row r="782" spans="7:8" ht="12.75">
      <c r="G782" s="291"/>
      <c r="H782" s="291"/>
    </row>
    <row r="783" spans="7:8" ht="12.75">
      <c r="G783" s="291"/>
      <c r="H783" s="291"/>
    </row>
    <row r="784" spans="7:8" ht="12.75">
      <c r="G784" s="291"/>
      <c r="H784" s="291"/>
    </row>
    <row r="785" spans="7:8" ht="12.75">
      <c r="G785" s="291"/>
      <c r="H785" s="291"/>
    </row>
    <row r="786" spans="7:8" ht="12.75">
      <c r="G786" s="291"/>
      <c r="H786" s="291"/>
    </row>
    <row r="787" spans="7:8" ht="12.75">
      <c r="G787" s="291"/>
      <c r="H787" s="291"/>
    </row>
    <row r="788" spans="7:8" ht="12.75">
      <c r="G788" s="291"/>
      <c r="H788" s="291"/>
    </row>
    <row r="789" spans="7:8" ht="12.75">
      <c r="G789" s="291"/>
      <c r="H789" s="291"/>
    </row>
    <row r="790" spans="7:8" ht="12.75">
      <c r="G790" s="291"/>
      <c r="H790" s="291"/>
    </row>
    <row r="791" spans="7:8" ht="12.75">
      <c r="G791" s="291"/>
      <c r="H791" s="291"/>
    </row>
    <row r="792" spans="7:8" ht="12.75">
      <c r="G792" s="291"/>
      <c r="H792" s="291"/>
    </row>
    <row r="793" spans="7:8" ht="12.75">
      <c r="G793" s="291"/>
      <c r="H793" s="291"/>
    </row>
    <row r="794" spans="7:8" ht="12.75">
      <c r="G794" s="291"/>
      <c r="H794" s="291"/>
    </row>
    <row r="795" spans="7:8" ht="12.75">
      <c r="G795" s="291"/>
      <c r="H795" s="291"/>
    </row>
    <row r="796" spans="7:8" ht="12.75">
      <c r="G796" s="291"/>
      <c r="H796" s="291"/>
    </row>
    <row r="797" spans="7:8" ht="12.75">
      <c r="G797" s="291"/>
      <c r="H797" s="291"/>
    </row>
    <row r="798" spans="7:8" ht="12.75">
      <c r="G798" s="291"/>
      <c r="H798" s="291"/>
    </row>
    <row r="799" spans="7:8" ht="12.75">
      <c r="G799" s="291"/>
      <c r="H799" s="291"/>
    </row>
    <row r="800" spans="7:8" ht="12.75">
      <c r="G800" s="291"/>
      <c r="H800" s="291"/>
    </row>
    <row r="801" spans="7:8" ht="12.75">
      <c r="G801" s="291"/>
      <c r="H801" s="291"/>
    </row>
    <row r="802" spans="7:8" ht="12.75">
      <c r="G802" s="291"/>
      <c r="H802" s="291"/>
    </row>
    <row r="803" spans="7:8" ht="12.75">
      <c r="G803" s="291"/>
      <c r="H803" s="291"/>
    </row>
    <row r="804" spans="7:8" ht="12.75">
      <c r="G804" s="291"/>
      <c r="H804" s="291"/>
    </row>
    <row r="805" spans="7:8" ht="12.75">
      <c r="G805" s="291"/>
      <c r="H805" s="291"/>
    </row>
    <row r="806" spans="7:8" ht="12.75">
      <c r="G806" s="291"/>
      <c r="H806" s="291"/>
    </row>
    <row r="807" spans="7:8" ht="12.75">
      <c r="G807" s="291"/>
      <c r="H807" s="291"/>
    </row>
    <row r="808" spans="7:8" ht="12.75">
      <c r="G808" s="291"/>
      <c r="H808" s="291"/>
    </row>
    <row r="809" spans="7:8" ht="12.75">
      <c r="G809" s="291"/>
      <c r="H809" s="291"/>
    </row>
    <row r="810" spans="7:8" ht="12.75">
      <c r="G810" s="291"/>
      <c r="H810" s="291"/>
    </row>
    <row r="811" spans="7:8" ht="12.75">
      <c r="G811" s="291"/>
      <c r="H811" s="291"/>
    </row>
    <row r="812" spans="7:8" ht="12.75">
      <c r="G812" s="291"/>
      <c r="H812" s="291"/>
    </row>
    <row r="813" spans="7:8" ht="12.75">
      <c r="G813" s="291"/>
      <c r="H813" s="291"/>
    </row>
    <row r="814" spans="7:8" ht="12.75">
      <c r="G814" s="291"/>
      <c r="H814" s="291"/>
    </row>
    <row r="815" spans="7:8" ht="12.75">
      <c r="G815" s="291"/>
      <c r="H815" s="291"/>
    </row>
    <row r="816" spans="7:8" ht="12.75">
      <c r="G816" s="291"/>
      <c r="H816" s="291"/>
    </row>
    <row r="817" spans="7:8" ht="12.75">
      <c r="G817" s="291"/>
      <c r="H817" s="291"/>
    </row>
    <row r="818" spans="7:8" ht="12.75">
      <c r="G818" s="291"/>
      <c r="H818" s="291"/>
    </row>
    <row r="819" spans="7:8" ht="12.75">
      <c r="G819" s="291"/>
      <c r="H819" s="291"/>
    </row>
    <row r="820" spans="7:8" ht="12.75">
      <c r="G820" s="291"/>
      <c r="H820" s="291"/>
    </row>
    <row r="821" spans="7:8" ht="12.75">
      <c r="G821" s="291"/>
      <c r="H821" s="291"/>
    </row>
    <row r="822" spans="7:8" ht="12.75">
      <c r="G822" s="291"/>
      <c r="H822" s="291"/>
    </row>
    <row r="823" spans="7:8" ht="12.75">
      <c r="G823" s="291"/>
      <c r="H823" s="291"/>
    </row>
    <row r="824" spans="7:8" ht="12.75">
      <c r="G824" s="291"/>
      <c r="H824" s="291"/>
    </row>
    <row r="825" spans="7:8" ht="12.75">
      <c r="G825" s="291"/>
      <c r="H825" s="291"/>
    </row>
    <row r="826" spans="7:8" ht="12.75">
      <c r="G826" s="291"/>
      <c r="H826" s="291"/>
    </row>
    <row r="827" spans="7:8" ht="12.75">
      <c r="G827" s="291"/>
      <c r="H827" s="291"/>
    </row>
    <row r="828" spans="7:8" ht="12.75">
      <c r="G828" s="291"/>
      <c r="H828" s="291"/>
    </row>
    <row r="829" spans="7:8" ht="12.75">
      <c r="G829" s="291"/>
      <c r="H829" s="291"/>
    </row>
    <row r="830" spans="7:8" ht="12.75">
      <c r="G830" s="291"/>
      <c r="H830" s="291"/>
    </row>
    <row r="831" spans="7:8" ht="12.75">
      <c r="G831" s="291"/>
      <c r="H831" s="291"/>
    </row>
    <row r="832" spans="7:8" ht="12.75">
      <c r="G832" s="291"/>
      <c r="H832" s="291"/>
    </row>
    <row r="833" spans="7:8" ht="12.75">
      <c r="G833" s="291"/>
      <c r="H833" s="291"/>
    </row>
    <row r="834" spans="7:8" ht="12.75">
      <c r="G834" s="291"/>
      <c r="H834" s="291"/>
    </row>
    <row r="835" spans="7:8" ht="12.75">
      <c r="G835" s="291"/>
      <c r="H835" s="291"/>
    </row>
    <row r="836" spans="7:8" ht="12.75">
      <c r="G836" s="291"/>
      <c r="H836" s="291"/>
    </row>
    <row r="837" spans="7:8" ht="12.75">
      <c r="G837" s="291"/>
      <c r="H837" s="291"/>
    </row>
    <row r="838" spans="7:8" ht="12.75">
      <c r="G838" s="291"/>
      <c r="H838" s="291"/>
    </row>
    <row r="839" spans="7:8" ht="12.75">
      <c r="G839" s="291"/>
      <c r="H839" s="291"/>
    </row>
    <row r="840" spans="7:8" ht="12.75">
      <c r="G840" s="291"/>
      <c r="H840" s="291"/>
    </row>
    <row r="841" spans="7:8" ht="12.75">
      <c r="G841" s="291"/>
      <c r="H841" s="291"/>
    </row>
    <row r="842" spans="7:8" ht="12.75">
      <c r="G842" s="291"/>
      <c r="H842" s="291"/>
    </row>
    <row r="843" spans="7:8" ht="12.75">
      <c r="G843" s="291"/>
      <c r="H843" s="291"/>
    </row>
    <row r="844" spans="7:8" ht="12.75">
      <c r="G844" s="291"/>
      <c r="H844" s="291"/>
    </row>
    <row r="845" spans="7:8" ht="12.75">
      <c r="G845" s="291"/>
      <c r="H845" s="291"/>
    </row>
    <row r="846" spans="7:8" ht="12.75">
      <c r="G846" s="291"/>
      <c r="H846" s="291"/>
    </row>
    <row r="847" spans="7:8" ht="12.75">
      <c r="G847" s="291"/>
      <c r="H847" s="291"/>
    </row>
    <row r="848" spans="7:8" ht="12.75">
      <c r="G848" s="291"/>
      <c r="H848" s="291"/>
    </row>
    <row r="849" spans="7:8" ht="12.75">
      <c r="G849" s="291"/>
      <c r="H849" s="291"/>
    </row>
    <row r="850" spans="7:8" ht="12.75">
      <c r="G850" s="291"/>
      <c r="H850" s="291"/>
    </row>
    <row r="851" spans="7:8" ht="12.75">
      <c r="G851" s="291"/>
      <c r="H851" s="291"/>
    </row>
    <row r="852" spans="7:8" ht="12.75">
      <c r="G852" s="291"/>
      <c r="H852" s="291"/>
    </row>
    <row r="853" spans="7:8" ht="12.75">
      <c r="G853" s="291"/>
      <c r="H853" s="291"/>
    </row>
    <row r="854" spans="7:8" ht="12.75">
      <c r="G854" s="291"/>
      <c r="H854" s="291"/>
    </row>
    <row r="855" spans="7:8" ht="12.75">
      <c r="G855" s="291"/>
      <c r="H855" s="291"/>
    </row>
    <row r="856" spans="7:8" ht="12.75">
      <c r="G856" s="291"/>
      <c r="H856" s="291"/>
    </row>
    <row r="857" spans="7:8" ht="12.75">
      <c r="G857" s="291"/>
      <c r="H857" s="291"/>
    </row>
    <row r="858" spans="7:8" ht="12.75">
      <c r="G858" s="291"/>
      <c r="H858" s="291"/>
    </row>
    <row r="859" spans="7:8" ht="12.75">
      <c r="G859" s="291"/>
      <c r="H859" s="291"/>
    </row>
    <row r="860" spans="7:8" ht="12.75">
      <c r="G860" s="291"/>
      <c r="H860" s="291"/>
    </row>
    <row r="861" spans="7:8" ht="12.75">
      <c r="G861" s="291"/>
      <c r="H861" s="291"/>
    </row>
    <row r="862" spans="7:8" ht="12.75">
      <c r="G862" s="291"/>
      <c r="H862" s="291"/>
    </row>
    <row r="863" spans="7:8" ht="12.75">
      <c r="G863" s="291"/>
      <c r="H863" s="291"/>
    </row>
    <row r="864" spans="7:8" ht="12.75">
      <c r="G864" s="291"/>
      <c r="H864" s="291"/>
    </row>
    <row r="865" spans="7:8" ht="12.75">
      <c r="G865" s="291"/>
      <c r="H865" s="291"/>
    </row>
    <row r="866" spans="7:8" ht="12.75">
      <c r="G866" s="291"/>
      <c r="H866" s="291"/>
    </row>
    <row r="867" spans="7:8" ht="12.75">
      <c r="G867" s="291"/>
      <c r="H867" s="291"/>
    </row>
    <row r="868" spans="7:8" ht="12.75">
      <c r="G868" s="291"/>
      <c r="H868" s="291"/>
    </row>
    <row r="869" spans="7:8" ht="12.75">
      <c r="G869" s="291"/>
      <c r="H869" s="291"/>
    </row>
    <row r="870" spans="7:8" ht="12.75">
      <c r="G870" s="291"/>
      <c r="H870" s="291"/>
    </row>
    <row r="871" spans="7:8" ht="12.75">
      <c r="G871" s="291"/>
      <c r="H871" s="291"/>
    </row>
    <row r="872" spans="7:8" ht="12.75">
      <c r="G872" s="291"/>
      <c r="H872" s="291"/>
    </row>
    <row r="873" spans="7:8" ht="12.75">
      <c r="G873" s="291"/>
      <c r="H873" s="291"/>
    </row>
    <row r="874" spans="7:8" ht="12.75">
      <c r="G874" s="291"/>
      <c r="H874" s="291"/>
    </row>
    <row r="875" spans="7:8" ht="12.75">
      <c r="G875" s="196"/>
      <c r="H875" s="196"/>
    </row>
    <row r="876" spans="7:8" ht="12.75">
      <c r="G876" s="196"/>
      <c r="H876" s="196"/>
    </row>
    <row r="877" spans="7:8" ht="12.75">
      <c r="G877" s="196"/>
      <c r="H877" s="196"/>
    </row>
    <row r="878" spans="7:8" ht="12.75">
      <c r="G878" s="196"/>
      <c r="H878" s="196"/>
    </row>
    <row r="879" spans="7:8" ht="12.75">
      <c r="G879" s="196"/>
      <c r="H879" s="196"/>
    </row>
    <row r="880" spans="7:8" ht="12.75">
      <c r="G880" s="196"/>
      <c r="H880" s="196"/>
    </row>
    <row r="881" spans="7:8" ht="12.75">
      <c r="G881" s="196"/>
      <c r="H881" s="196"/>
    </row>
    <row r="882" spans="7:8" ht="12.75">
      <c r="G882" s="196"/>
      <c r="H882" s="196"/>
    </row>
    <row r="883" spans="7:8" ht="12.75">
      <c r="G883" s="196"/>
      <c r="H883" s="196"/>
    </row>
    <row r="884" spans="7:8" ht="12.75">
      <c r="G884" s="196"/>
      <c r="H884" s="196"/>
    </row>
    <row r="885" spans="7:8" ht="12.75">
      <c r="G885" s="196"/>
      <c r="H885" s="196"/>
    </row>
    <row r="886" spans="7:8" ht="12.75">
      <c r="G886" s="196"/>
      <c r="H886" s="196"/>
    </row>
    <row r="887" spans="7:8" ht="12.75">
      <c r="G887" s="196"/>
      <c r="H887" s="196"/>
    </row>
    <row r="888" spans="7:8" ht="12.75">
      <c r="G888" s="196"/>
      <c r="H888" s="196"/>
    </row>
    <row r="889" spans="7:8" ht="12.75">
      <c r="G889" s="196"/>
      <c r="H889" s="196"/>
    </row>
    <row r="890" spans="7:8" ht="12.75">
      <c r="G890" s="196"/>
      <c r="H890" s="196"/>
    </row>
    <row r="891" spans="7:8" ht="12.75">
      <c r="G891" s="196"/>
      <c r="H891" s="196"/>
    </row>
    <row r="892" spans="7:8" ht="12.75">
      <c r="G892" s="196"/>
      <c r="H892" s="196"/>
    </row>
    <row r="893" spans="7:8" ht="12.75">
      <c r="G893" s="196"/>
      <c r="H893" s="196"/>
    </row>
    <row r="894" spans="7:8" ht="12.75">
      <c r="G894" s="196"/>
      <c r="H894" s="196"/>
    </row>
    <row r="895" spans="7:8" ht="12.75">
      <c r="G895" s="196"/>
      <c r="H895" s="196"/>
    </row>
    <row r="896" spans="7:8" ht="12.75">
      <c r="G896" s="196"/>
      <c r="H896" s="196"/>
    </row>
    <row r="897" spans="7:8" ht="12.75">
      <c r="G897" s="196"/>
      <c r="H897" s="196"/>
    </row>
    <row r="898" spans="7:8" ht="12.75">
      <c r="G898" s="196"/>
      <c r="H898" s="196"/>
    </row>
    <row r="899" spans="7:8" ht="12.75">
      <c r="G899" s="196"/>
      <c r="H899" s="196"/>
    </row>
    <row r="900" spans="7:8" ht="12.75">
      <c r="G900" s="196"/>
      <c r="H900" s="196"/>
    </row>
    <row r="901" spans="7:8" ht="12.75">
      <c r="G901" s="196"/>
      <c r="H901" s="196"/>
    </row>
    <row r="902" spans="7:8" ht="12.75">
      <c r="G902" s="196"/>
      <c r="H902" s="196"/>
    </row>
    <row r="903" spans="7:8" ht="12.75">
      <c r="G903" s="196"/>
      <c r="H903" s="196"/>
    </row>
    <row r="904" spans="7:8" ht="12.75">
      <c r="G904" s="196"/>
      <c r="H904" s="196"/>
    </row>
    <row r="905" spans="7:8" ht="12.75">
      <c r="G905" s="196"/>
      <c r="H905" s="196"/>
    </row>
    <row r="906" spans="7:8" ht="12.75">
      <c r="G906" s="196"/>
      <c r="H906" s="196"/>
    </row>
    <row r="907" spans="7:8" ht="12.75">
      <c r="G907" s="196"/>
      <c r="H907" s="196"/>
    </row>
    <row r="908" spans="7:8" ht="12.75">
      <c r="G908" s="196"/>
      <c r="H908" s="196"/>
    </row>
    <row r="909" spans="7:8" ht="12.75">
      <c r="G909" s="196"/>
      <c r="H909" s="196"/>
    </row>
    <row r="910" spans="7:8" ht="12.75">
      <c r="G910" s="196"/>
      <c r="H910" s="196"/>
    </row>
    <row r="911" spans="7:8" ht="12.75">
      <c r="G911" s="196"/>
      <c r="H911" s="196"/>
    </row>
    <row r="912" spans="7:8" ht="12.75">
      <c r="G912" s="196"/>
      <c r="H912" s="196"/>
    </row>
    <row r="913" spans="7:8" ht="12.75">
      <c r="G913" s="196"/>
      <c r="H913" s="196"/>
    </row>
    <row r="914" spans="7:8" ht="12.75">
      <c r="G914" s="196"/>
      <c r="H914" s="196"/>
    </row>
    <row r="915" spans="7:8" ht="12.75">
      <c r="G915" s="196"/>
      <c r="H915" s="196"/>
    </row>
    <row r="916" spans="7:8" ht="12.75">
      <c r="G916" s="196"/>
      <c r="H916" s="196"/>
    </row>
    <row r="917" spans="7:8" ht="12.75">
      <c r="G917" s="196"/>
      <c r="H917" s="196"/>
    </row>
    <row r="918" spans="7:8" ht="12.75">
      <c r="G918" s="196"/>
      <c r="H918" s="196"/>
    </row>
    <row r="919" spans="7:8" ht="12.75">
      <c r="G919" s="196"/>
      <c r="H919" s="196"/>
    </row>
    <row r="920" spans="7:8" ht="12.75">
      <c r="G920" s="196"/>
      <c r="H920" s="196"/>
    </row>
    <row r="921" spans="7:8" ht="12.75">
      <c r="G921" s="196"/>
      <c r="H921" s="196"/>
    </row>
    <row r="922" spans="7:8" ht="12.75">
      <c r="G922" s="196"/>
      <c r="H922" s="196"/>
    </row>
    <row r="923" spans="7:8" ht="12.75">
      <c r="G923" s="196"/>
      <c r="H923" s="196"/>
    </row>
    <row r="924" spans="7:8" ht="12.75">
      <c r="G924" s="196"/>
      <c r="H924" s="196"/>
    </row>
    <row r="925" spans="7:8" ht="12.75">
      <c r="G925" s="196"/>
      <c r="H925" s="196"/>
    </row>
    <row r="926" spans="7:8" ht="12.75">
      <c r="G926" s="196"/>
      <c r="H926" s="196"/>
    </row>
    <row r="927" spans="7:8" ht="12.75">
      <c r="G927" s="196"/>
      <c r="H927" s="196"/>
    </row>
    <row r="928" spans="7:8" ht="12.75">
      <c r="G928" s="196"/>
      <c r="H928" s="196"/>
    </row>
    <row r="929" spans="7:8" ht="12.75">
      <c r="G929" s="196"/>
      <c r="H929" s="196"/>
    </row>
    <row r="930" spans="7:8" ht="12.75">
      <c r="G930" s="196"/>
      <c r="H930" s="196"/>
    </row>
    <row r="931" spans="7:8" ht="12.75">
      <c r="G931" s="196"/>
      <c r="H931" s="196"/>
    </row>
    <row r="932" spans="7:8" ht="12.75">
      <c r="G932" s="196"/>
      <c r="H932" s="196"/>
    </row>
    <row r="933" spans="7:8" ht="12.75">
      <c r="G933" s="196"/>
      <c r="H933" s="196"/>
    </row>
    <row r="934" spans="7:8" ht="12.75">
      <c r="G934" s="196"/>
      <c r="H934" s="196"/>
    </row>
    <row r="935" spans="7:8" ht="12.75">
      <c r="G935" s="196"/>
      <c r="H935" s="196"/>
    </row>
    <row r="936" spans="7:8" ht="12.75">
      <c r="G936" s="196"/>
      <c r="H936" s="196"/>
    </row>
    <row r="937" spans="7:8" ht="12.75">
      <c r="G937" s="196"/>
      <c r="H937" s="196"/>
    </row>
    <row r="938" spans="7:8" ht="12.75">
      <c r="G938" s="196"/>
      <c r="H938" s="196"/>
    </row>
    <row r="939" spans="7:8" ht="12.75">
      <c r="G939" s="196"/>
      <c r="H939" s="196"/>
    </row>
    <row r="940" spans="7:8" ht="12.75">
      <c r="G940" s="196"/>
      <c r="H940" s="196"/>
    </row>
    <row r="941" spans="7:8" ht="12.75">
      <c r="G941" s="196"/>
      <c r="H941" s="196"/>
    </row>
    <row r="942" spans="7:8" ht="12.75">
      <c r="G942" s="196"/>
      <c r="H942" s="196"/>
    </row>
    <row r="943" spans="7:8" ht="12.75">
      <c r="G943" s="196"/>
      <c r="H943" s="196"/>
    </row>
    <row r="944" spans="7:8" ht="12.75">
      <c r="G944" s="196"/>
      <c r="H944" s="196"/>
    </row>
    <row r="945" spans="7:8" ht="12.75">
      <c r="G945" s="196"/>
      <c r="H945" s="196"/>
    </row>
    <row r="946" spans="7:8" ht="12.75">
      <c r="G946" s="196"/>
      <c r="H946" s="196"/>
    </row>
    <row r="947" spans="7:8" ht="12.75">
      <c r="G947" s="196"/>
      <c r="H947" s="196"/>
    </row>
    <row r="948" spans="7:8" ht="12.75">
      <c r="G948" s="196"/>
      <c r="H948" s="196"/>
    </row>
    <row r="949" spans="7:8" ht="12.75">
      <c r="G949" s="196"/>
      <c r="H949" s="196"/>
    </row>
    <row r="950" spans="7:8" ht="12.75">
      <c r="G950" s="196"/>
      <c r="H950" s="196"/>
    </row>
    <row r="951" spans="7:8" ht="12.75">
      <c r="G951" s="196"/>
      <c r="H951" s="196"/>
    </row>
    <row r="952" spans="7:8" ht="12.75">
      <c r="G952" s="196"/>
      <c r="H952" s="196"/>
    </row>
    <row r="953" spans="7:8" ht="12.75">
      <c r="G953" s="196"/>
      <c r="H953" s="196"/>
    </row>
    <row r="954" spans="7:8" ht="12.75">
      <c r="G954" s="196"/>
      <c r="H954" s="196"/>
    </row>
    <row r="955" spans="7:8" ht="12.75">
      <c r="G955" s="196"/>
      <c r="H955" s="196"/>
    </row>
    <row r="956" spans="7:8" ht="12.75">
      <c r="G956" s="196"/>
      <c r="H956" s="196"/>
    </row>
    <row r="957" spans="7:8" ht="12.75">
      <c r="G957" s="196"/>
      <c r="H957" s="196"/>
    </row>
    <row r="958" spans="7:8" ht="12.75">
      <c r="G958" s="196"/>
      <c r="H958" s="196"/>
    </row>
    <row r="959" spans="7:8" ht="12.75">
      <c r="G959" s="196"/>
      <c r="H959" s="196"/>
    </row>
    <row r="960" spans="7:8" ht="12.75">
      <c r="G960" s="196"/>
      <c r="H960" s="196"/>
    </row>
    <row r="961" spans="7:8" ht="12.75">
      <c r="G961" s="196"/>
      <c r="H961" s="196"/>
    </row>
    <row r="962" spans="7:8" ht="12.75">
      <c r="G962" s="196"/>
      <c r="H962" s="196"/>
    </row>
    <row r="963" spans="7:8" ht="12.75">
      <c r="G963" s="196"/>
      <c r="H963" s="196"/>
    </row>
    <row r="964" spans="7:8" ht="12.75">
      <c r="G964" s="196"/>
      <c r="H964" s="196"/>
    </row>
    <row r="965" spans="7:8" ht="12.75">
      <c r="G965" s="196"/>
      <c r="H965" s="196"/>
    </row>
    <row r="966" spans="7:8" ht="12.75">
      <c r="G966" s="196"/>
      <c r="H966" s="196"/>
    </row>
    <row r="967" spans="7:8" ht="12.75">
      <c r="G967" s="196"/>
      <c r="H967" s="196"/>
    </row>
    <row r="968" spans="7:8" ht="12.75">
      <c r="G968" s="196"/>
      <c r="H968" s="196"/>
    </row>
    <row r="969" spans="7:8" ht="12.75">
      <c r="G969" s="196"/>
      <c r="H969" s="196"/>
    </row>
    <row r="970" spans="7:8" ht="12.75">
      <c r="G970" s="196"/>
      <c r="H970" s="196"/>
    </row>
    <row r="971" spans="7:8" ht="12.75">
      <c r="G971" s="196"/>
      <c r="H971" s="196"/>
    </row>
    <row r="972" spans="7:8" ht="12.75">
      <c r="G972" s="196"/>
      <c r="H972" s="196"/>
    </row>
    <row r="973" spans="7:8" ht="12.75">
      <c r="G973" s="196"/>
      <c r="H973" s="196"/>
    </row>
    <row r="974" spans="7:8" ht="12.75">
      <c r="G974" s="196"/>
      <c r="H974" s="196"/>
    </row>
    <row r="975" spans="7:8" ht="12.75">
      <c r="G975" s="196"/>
      <c r="H975" s="196"/>
    </row>
    <row r="976" spans="7:8" ht="12.75">
      <c r="G976" s="196"/>
      <c r="H976" s="196"/>
    </row>
    <row r="977" spans="7:8" ht="12.75">
      <c r="G977" s="196"/>
      <c r="H977" s="196"/>
    </row>
    <row r="978" spans="7:8" ht="12.75">
      <c r="G978" s="196"/>
      <c r="H978" s="196"/>
    </row>
    <row r="979" spans="7:8" ht="12.75">
      <c r="G979" s="196"/>
      <c r="H979" s="196"/>
    </row>
    <row r="980" spans="7:8" ht="12.75">
      <c r="G980" s="196"/>
      <c r="H980" s="196"/>
    </row>
    <row r="981" spans="7:8" ht="12.75">
      <c r="G981" s="196"/>
      <c r="H981" s="196"/>
    </row>
    <row r="982" spans="7:8" ht="12.75">
      <c r="G982" s="196"/>
      <c r="H982" s="196"/>
    </row>
    <row r="983" spans="7:8" ht="12.75">
      <c r="G983" s="196"/>
      <c r="H983" s="196"/>
    </row>
    <row r="984" spans="7:8" ht="12.75">
      <c r="G984" s="196"/>
      <c r="H984" s="196"/>
    </row>
    <row r="985" spans="7:8" ht="12.75">
      <c r="G985" s="196"/>
      <c r="H985" s="196"/>
    </row>
    <row r="986" spans="7:8" ht="12.75">
      <c r="G986" s="196"/>
      <c r="H986" s="196"/>
    </row>
    <row r="987" spans="7:8" ht="12.75">
      <c r="G987" s="196"/>
      <c r="H987" s="196"/>
    </row>
    <row r="988" spans="7:8" ht="12.75">
      <c r="G988" s="196"/>
      <c r="H988" s="196"/>
    </row>
    <row r="989" spans="7:8" ht="12.75">
      <c r="G989" s="196"/>
      <c r="H989" s="196"/>
    </row>
    <row r="990" spans="7:8" ht="12.75">
      <c r="G990" s="196"/>
      <c r="H990" s="196"/>
    </row>
    <row r="991" spans="7:8" ht="12.75">
      <c r="G991" s="196"/>
      <c r="H991" s="196"/>
    </row>
    <row r="992" spans="7:8" ht="12.75">
      <c r="G992" s="196"/>
      <c r="H992" s="196"/>
    </row>
    <row r="993" spans="7:8" ht="12.75">
      <c r="G993" s="196"/>
      <c r="H993" s="196"/>
    </row>
    <row r="994" spans="7:8" ht="12.75">
      <c r="G994" s="196"/>
      <c r="H994" s="196"/>
    </row>
    <row r="995" spans="7:8" ht="12.75">
      <c r="G995" s="196"/>
      <c r="H995" s="196"/>
    </row>
    <row r="996" spans="7:8" ht="12.75">
      <c r="G996" s="196"/>
      <c r="H996" s="196"/>
    </row>
    <row r="997" spans="7:8" ht="12.75">
      <c r="G997" s="196"/>
      <c r="H997" s="196"/>
    </row>
    <row r="998" spans="7:8" ht="12.75">
      <c r="G998" s="196"/>
      <c r="H998" s="196"/>
    </row>
    <row r="999" spans="7:8" ht="12.75">
      <c r="G999" s="196"/>
      <c r="H999" s="196"/>
    </row>
    <row r="1000" spans="7:8" ht="12.75">
      <c r="G1000" s="196"/>
      <c r="H1000" s="196"/>
    </row>
    <row r="1001" spans="7:8" ht="12.75">
      <c r="G1001" s="196"/>
      <c r="H1001" s="196"/>
    </row>
    <row r="1002" spans="7:8" ht="12.75">
      <c r="G1002" s="196"/>
      <c r="H1002" s="196"/>
    </row>
    <row r="1003" spans="7:8" ht="12.75">
      <c r="G1003" s="196"/>
      <c r="H1003" s="196"/>
    </row>
    <row r="1004" spans="7:8" ht="12.75">
      <c r="G1004" s="196"/>
      <c r="H1004" s="196"/>
    </row>
    <row r="1005" spans="7:8" ht="12.75">
      <c r="G1005" s="196"/>
      <c r="H1005" s="196"/>
    </row>
    <row r="1006" spans="7:8" ht="12.75">
      <c r="G1006" s="196"/>
      <c r="H1006" s="196"/>
    </row>
    <row r="1007" spans="7:8" ht="12.75">
      <c r="G1007" s="196"/>
      <c r="H1007" s="196"/>
    </row>
    <row r="1008" spans="7:8" ht="12.75">
      <c r="G1008" s="196"/>
      <c r="H1008" s="196"/>
    </row>
    <row r="1009" spans="7:8" ht="12.75">
      <c r="G1009" s="196"/>
      <c r="H1009" s="196"/>
    </row>
    <row r="1010" spans="7:8" ht="12.75">
      <c r="G1010" s="196"/>
      <c r="H1010" s="196"/>
    </row>
    <row r="1011" spans="7:8" ht="12.75">
      <c r="G1011" s="196"/>
      <c r="H1011" s="196"/>
    </row>
    <row r="1012" spans="7:8" ht="12.75">
      <c r="G1012" s="196"/>
      <c r="H1012" s="196"/>
    </row>
    <row r="1013" spans="7:8" ht="12.75">
      <c r="G1013" s="196"/>
      <c r="H1013" s="196"/>
    </row>
    <row r="1014" spans="7:8" ht="12.75">
      <c r="G1014" s="196"/>
      <c r="H1014" s="196"/>
    </row>
    <row r="1015" spans="7:8" ht="12.75">
      <c r="G1015" s="196"/>
      <c r="H1015" s="196"/>
    </row>
    <row r="1016" spans="7:8" ht="12.75">
      <c r="G1016" s="196"/>
      <c r="H1016" s="196"/>
    </row>
    <row r="1017" spans="7:8" ht="12.75">
      <c r="G1017" s="196"/>
      <c r="H1017" s="196"/>
    </row>
    <row r="1018" spans="7:8" ht="12.75">
      <c r="G1018" s="196"/>
      <c r="H1018" s="196"/>
    </row>
    <row r="1019" spans="7:8" ht="12.75">
      <c r="G1019" s="196"/>
      <c r="H1019" s="196"/>
    </row>
    <row r="1020" spans="7:8" ht="12.75">
      <c r="G1020" s="196"/>
      <c r="H1020" s="196"/>
    </row>
    <row r="1021" spans="7:8" ht="12.75">
      <c r="G1021" s="196"/>
      <c r="H1021" s="196"/>
    </row>
    <row r="1022" spans="7:8" ht="12.75">
      <c r="G1022" s="196"/>
      <c r="H1022" s="196"/>
    </row>
    <row r="1023" spans="7:8" ht="12.75">
      <c r="G1023" s="196"/>
      <c r="H1023" s="196"/>
    </row>
  </sheetData>
  <mergeCells count="3">
    <mergeCell ref="B2:H2"/>
    <mergeCell ref="D3:G3"/>
    <mergeCell ref="B4:H4"/>
  </mergeCells>
  <printOptions horizontalCentered="1"/>
  <pageMargins left="0.7874015748031497" right="0.7874015748031497" top="0.5905511811023623" bottom="0.984251968503937" header="0.5905511811023623" footer="0.511811023622047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B2:G51"/>
  <sheetViews>
    <sheetView zoomScale="75" zoomScaleNormal="75" workbookViewId="0" topLeftCell="A33">
      <selection activeCell="D16" sqref="D16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89.875" style="1" customWidth="1"/>
    <col min="5" max="5" width="18.00390625" style="185" bestFit="1" customWidth="1"/>
    <col min="6" max="6" width="11.25390625" style="81" customWidth="1"/>
    <col min="7" max="16384" width="9.125" style="1" customWidth="1"/>
  </cols>
  <sheetData>
    <row r="2" spans="2:4" ht="16.5">
      <c r="B2" s="379" t="s">
        <v>424</v>
      </c>
      <c r="C2" s="27"/>
      <c r="D2" s="203"/>
    </row>
    <row r="3" spans="4:5" ht="15" customHeight="1" thickBot="1">
      <c r="D3" s="28"/>
      <c r="E3" s="188" t="s">
        <v>1</v>
      </c>
    </row>
    <row r="4" spans="2:5" ht="15" customHeight="1" thickBot="1">
      <c r="B4" s="8"/>
      <c r="C4" s="9"/>
      <c r="D4" s="29"/>
      <c r="E4" s="189" t="s">
        <v>425</v>
      </c>
    </row>
    <row r="5" spans="2:5" ht="15" customHeight="1" thickBot="1">
      <c r="B5" s="13"/>
      <c r="C5" s="29"/>
      <c r="D5" s="38" t="s">
        <v>44</v>
      </c>
      <c r="E5" s="204"/>
    </row>
    <row r="6" spans="2:5" ht="15" customHeight="1">
      <c r="B6" s="11" t="s">
        <v>4</v>
      </c>
      <c r="C6" s="12"/>
      <c r="D6" s="39" t="s">
        <v>45</v>
      </c>
      <c r="E6" s="190">
        <f>SUM(E7:E14)</f>
        <v>-6707</v>
      </c>
    </row>
    <row r="7" spans="2:5" ht="15" customHeight="1">
      <c r="B7" s="11" t="s">
        <v>6</v>
      </c>
      <c r="C7" s="12"/>
      <c r="D7" s="12" t="s">
        <v>46</v>
      </c>
      <c r="E7" s="191">
        <v>-3</v>
      </c>
    </row>
    <row r="8" spans="2:5" ht="15" customHeight="1">
      <c r="B8" s="11" t="s">
        <v>8</v>
      </c>
      <c r="C8" s="12"/>
      <c r="D8" s="12" t="s">
        <v>47</v>
      </c>
      <c r="E8" s="191">
        <v>-288</v>
      </c>
    </row>
    <row r="9" spans="2:5" ht="15" customHeight="1">
      <c r="B9" s="11" t="s">
        <v>10</v>
      </c>
      <c r="C9" s="12"/>
      <c r="D9" s="12" t="s">
        <v>48</v>
      </c>
      <c r="E9" s="191">
        <v>-1770</v>
      </c>
    </row>
    <row r="10" spans="2:5" ht="15" customHeight="1">
      <c r="B10" s="11" t="s">
        <v>12</v>
      </c>
      <c r="C10" s="12"/>
      <c r="D10" s="12" t="s">
        <v>49</v>
      </c>
      <c r="E10" s="193">
        <v>-156</v>
      </c>
    </row>
    <row r="11" spans="2:5" ht="15" customHeight="1">
      <c r="B11" s="11" t="s">
        <v>29</v>
      </c>
      <c r="C11" s="12"/>
      <c r="D11" s="12" t="s">
        <v>50</v>
      </c>
      <c r="E11" s="193">
        <v>-1081</v>
      </c>
    </row>
    <row r="12" spans="2:5" ht="15" customHeight="1">
      <c r="B12" s="11" t="s">
        <v>31</v>
      </c>
      <c r="C12" s="12"/>
      <c r="D12" s="12" t="s">
        <v>51</v>
      </c>
      <c r="E12" s="193">
        <v>-201</v>
      </c>
    </row>
    <row r="13" spans="2:5" ht="15" customHeight="1">
      <c r="B13" s="11" t="s">
        <v>33</v>
      </c>
      <c r="C13" s="12"/>
      <c r="D13" s="12" t="s">
        <v>52</v>
      </c>
      <c r="E13" s="193">
        <v>-3001</v>
      </c>
    </row>
    <row r="14" spans="2:5" ht="15" customHeight="1">
      <c r="B14" s="11" t="s">
        <v>53</v>
      </c>
      <c r="C14" s="12"/>
      <c r="D14" s="12" t="s">
        <v>54</v>
      </c>
      <c r="E14" s="193">
        <v>-207</v>
      </c>
    </row>
    <row r="15" spans="2:5" ht="15" customHeight="1">
      <c r="B15" s="11" t="s">
        <v>14</v>
      </c>
      <c r="C15" s="12"/>
      <c r="D15" s="20" t="s">
        <v>55</v>
      </c>
      <c r="E15" s="199" t="s">
        <v>111</v>
      </c>
    </row>
    <row r="16" spans="2:5" ht="15" customHeight="1">
      <c r="B16" s="11" t="s">
        <v>20</v>
      </c>
      <c r="C16" s="12"/>
      <c r="D16" s="20" t="s">
        <v>56</v>
      </c>
      <c r="E16" s="190">
        <v>-22</v>
      </c>
    </row>
    <row r="17" spans="2:5" ht="15" customHeight="1">
      <c r="B17" s="11" t="s">
        <v>6</v>
      </c>
      <c r="C17" s="12"/>
      <c r="D17" s="12" t="s">
        <v>57</v>
      </c>
      <c r="E17" s="193">
        <v>-22</v>
      </c>
    </row>
    <row r="18" spans="2:5" ht="15" customHeight="1">
      <c r="B18" s="11" t="s">
        <v>8</v>
      </c>
      <c r="C18" s="12"/>
      <c r="D18" s="12" t="s">
        <v>56</v>
      </c>
      <c r="E18" s="193">
        <v>0</v>
      </c>
    </row>
    <row r="19" spans="2:5" ht="15" customHeight="1">
      <c r="B19" s="11" t="s">
        <v>37</v>
      </c>
      <c r="C19" s="12"/>
      <c r="D19" s="20" t="s">
        <v>58</v>
      </c>
      <c r="E19" s="199" t="s">
        <v>111</v>
      </c>
    </row>
    <row r="20" spans="2:5" ht="15" customHeight="1">
      <c r="B20" s="11" t="s">
        <v>41</v>
      </c>
      <c r="C20" s="12"/>
      <c r="D20" s="20" t="s">
        <v>59</v>
      </c>
      <c r="E20" s="199">
        <f>E22+E23</f>
        <v>-1713</v>
      </c>
    </row>
    <row r="21" spans="2:7" ht="15" customHeight="1">
      <c r="B21" s="11" t="s">
        <v>6</v>
      </c>
      <c r="C21" s="12"/>
      <c r="D21" s="12" t="s">
        <v>60</v>
      </c>
      <c r="E21" s="193" t="s">
        <v>111</v>
      </c>
      <c r="G21" s="185"/>
    </row>
    <row r="22" spans="2:5" ht="15" customHeight="1">
      <c r="B22" s="11" t="s">
        <v>8</v>
      </c>
      <c r="C22" s="12"/>
      <c r="D22" s="12" t="s">
        <v>61</v>
      </c>
      <c r="E22" s="193">
        <v>-1591</v>
      </c>
    </row>
    <row r="23" spans="2:5" ht="15" customHeight="1">
      <c r="B23" s="11" t="s">
        <v>10</v>
      </c>
      <c r="C23" s="12"/>
      <c r="D23" s="12" t="s">
        <v>54</v>
      </c>
      <c r="E23" s="193">
        <v>-122</v>
      </c>
    </row>
    <row r="24" spans="2:5" ht="15" customHeight="1">
      <c r="B24" s="11" t="s">
        <v>62</v>
      </c>
      <c r="C24" s="12"/>
      <c r="D24" s="20" t="s">
        <v>63</v>
      </c>
      <c r="E24" s="199" t="s">
        <v>111</v>
      </c>
    </row>
    <row r="25" spans="2:5" ht="15" customHeight="1">
      <c r="B25" s="11" t="s">
        <v>64</v>
      </c>
      <c r="C25" s="12"/>
      <c r="D25" s="20" t="s">
        <v>65</v>
      </c>
      <c r="E25" s="199">
        <v>-70</v>
      </c>
    </row>
    <row r="26" spans="2:5" ht="15" customHeight="1">
      <c r="B26" s="11" t="s">
        <v>66</v>
      </c>
      <c r="C26" s="12"/>
      <c r="D26" s="20" t="s">
        <v>67</v>
      </c>
      <c r="E26" s="199" t="s">
        <v>111</v>
      </c>
    </row>
    <row r="27" spans="2:5" ht="15" customHeight="1">
      <c r="B27" s="11" t="s">
        <v>68</v>
      </c>
      <c r="C27" s="12"/>
      <c r="D27" s="20" t="s">
        <v>69</v>
      </c>
      <c r="E27" s="199">
        <f>E28</f>
        <v>415</v>
      </c>
    </row>
    <row r="28" spans="2:5" ht="15" customHeight="1">
      <c r="B28" s="11" t="s">
        <v>6</v>
      </c>
      <c r="C28" s="12"/>
      <c r="D28" s="12" t="s">
        <v>70</v>
      </c>
      <c r="E28" s="193">
        <v>415</v>
      </c>
    </row>
    <row r="29" spans="2:5" ht="15" customHeight="1">
      <c r="B29" s="11" t="s">
        <v>8</v>
      </c>
      <c r="C29" s="12"/>
      <c r="D29" s="12" t="s">
        <v>71</v>
      </c>
      <c r="E29" s="193" t="s">
        <v>111</v>
      </c>
    </row>
    <row r="30" spans="2:6" s="31" customFormat="1" ht="15" customHeight="1" thickBot="1">
      <c r="B30" s="13" t="s">
        <v>72</v>
      </c>
      <c r="C30" s="32"/>
      <c r="D30" s="32" t="s">
        <v>73</v>
      </c>
      <c r="E30" s="205" t="s">
        <v>111</v>
      </c>
      <c r="F30" s="206"/>
    </row>
    <row r="31" spans="2:5" ht="15" customHeight="1" thickBot="1">
      <c r="B31" s="15"/>
      <c r="D31" s="16"/>
      <c r="E31" s="207"/>
    </row>
    <row r="32" spans="2:5" ht="15" customHeight="1" thickBot="1">
      <c r="B32" s="34"/>
      <c r="C32" s="29"/>
      <c r="D32" s="38" t="s">
        <v>74</v>
      </c>
      <c r="E32" s="189" t="s">
        <v>425</v>
      </c>
    </row>
    <row r="33" spans="2:5" ht="15" customHeight="1">
      <c r="B33" s="35" t="s">
        <v>4</v>
      </c>
      <c r="C33" s="36"/>
      <c r="D33" s="39" t="s">
        <v>75</v>
      </c>
      <c r="E33" s="199">
        <v>6597</v>
      </c>
    </row>
    <row r="34" spans="2:5" ht="15" customHeight="1">
      <c r="B34" s="11" t="s">
        <v>6</v>
      </c>
      <c r="C34" s="12"/>
      <c r="D34" s="12" t="s">
        <v>76</v>
      </c>
      <c r="E34" s="193">
        <v>6230</v>
      </c>
    </row>
    <row r="35" spans="2:5" ht="15" customHeight="1">
      <c r="B35" s="11" t="s">
        <v>8</v>
      </c>
      <c r="C35" s="12"/>
      <c r="D35" s="12" t="s">
        <v>77</v>
      </c>
      <c r="E35" s="193">
        <v>364</v>
      </c>
    </row>
    <row r="36" spans="2:5" ht="15" customHeight="1">
      <c r="B36" s="11" t="s">
        <v>10</v>
      </c>
      <c r="C36" s="12"/>
      <c r="D36" s="12" t="s">
        <v>78</v>
      </c>
      <c r="E36" s="193">
        <v>3</v>
      </c>
    </row>
    <row r="37" spans="2:5" ht="15" customHeight="1">
      <c r="B37" s="11" t="s">
        <v>12</v>
      </c>
      <c r="C37" s="12"/>
      <c r="D37" s="12" t="s">
        <v>79</v>
      </c>
      <c r="E37" s="193" t="s">
        <v>111</v>
      </c>
    </row>
    <row r="38" spans="2:5" ht="15" customHeight="1">
      <c r="B38" s="11" t="s">
        <v>14</v>
      </c>
      <c r="C38" s="12"/>
      <c r="D38" s="20" t="s">
        <v>80</v>
      </c>
      <c r="E38" s="199">
        <v>-109.971</v>
      </c>
    </row>
    <row r="39" spans="2:5" ht="15" customHeight="1">
      <c r="B39" s="11" t="s">
        <v>20</v>
      </c>
      <c r="C39" s="12"/>
      <c r="D39" s="20" t="s">
        <v>81</v>
      </c>
      <c r="E39" s="199">
        <f>E40</f>
        <v>22</v>
      </c>
    </row>
    <row r="40" spans="2:5" ht="15" customHeight="1">
      <c r="B40" s="11" t="s">
        <v>6</v>
      </c>
      <c r="C40" s="12"/>
      <c r="D40" s="12" t="s">
        <v>82</v>
      </c>
      <c r="E40" s="193">
        <v>22</v>
      </c>
    </row>
    <row r="41" spans="2:5" ht="15" customHeight="1">
      <c r="B41" s="11" t="s">
        <v>8</v>
      </c>
      <c r="C41" s="12"/>
      <c r="D41" s="12" t="s">
        <v>83</v>
      </c>
      <c r="E41" s="193" t="s">
        <v>111</v>
      </c>
    </row>
    <row r="42" spans="2:5" ht="15" customHeight="1">
      <c r="B42" s="11" t="s">
        <v>10</v>
      </c>
      <c r="C42" s="12"/>
      <c r="D42" s="12" t="s">
        <v>84</v>
      </c>
      <c r="E42" s="193">
        <v>0.1</v>
      </c>
    </row>
    <row r="43" spans="2:5" ht="15" customHeight="1">
      <c r="B43" s="11" t="s">
        <v>37</v>
      </c>
      <c r="C43" s="12"/>
      <c r="D43" s="20" t="s">
        <v>85</v>
      </c>
      <c r="E43" s="199">
        <v>-110</v>
      </c>
    </row>
    <row r="44" spans="2:5" ht="15" customHeight="1">
      <c r="B44" s="11" t="s">
        <v>41</v>
      </c>
      <c r="C44" s="12"/>
      <c r="D44" s="20" t="s">
        <v>86</v>
      </c>
      <c r="E44" s="199">
        <v>221</v>
      </c>
    </row>
    <row r="45" spans="2:5" ht="15" customHeight="1">
      <c r="B45" s="11" t="s">
        <v>6</v>
      </c>
      <c r="C45" s="12"/>
      <c r="D45" s="12" t="s">
        <v>87</v>
      </c>
      <c r="E45" s="193" t="s">
        <v>111</v>
      </c>
    </row>
    <row r="46" spans="2:5" ht="15" customHeight="1">
      <c r="B46" s="11" t="s">
        <v>8</v>
      </c>
      <c r="C46" s="12"/>
      <c r="D46" s="12" t="s">
        <v>88</v>
      </c>
      <c r="E46" s="193">
        <v>209</v>
      </c>
    </row>
    <row r="47" spans="2:5" ht="15" customHeight="1">
      <c r="B47" s="11" t="s">
        <v>10</v>
      </c>
      <c r="C47" s="12"/>
      <c r="D47" s="12" t="s">
        <v>54</v>
      </c>
      <c r="E47" s="193">
        <v>12</v>
      </c>
    </row>
    <row r="48" spans="2:5" ht="15" customHeight="1">
      <c r="B48" s="11" t="s">
        <v>62</v>
      </c>
      <c r="C48" s="12"/>
      <c r="D48" s="20" t="s">
        <v>89</v>
      </c>
      <c r="E48" s="199">
        <v>-1602</v>
      </c>
    </row>
    <row r="49" spans="2:5" ht="15" customHeight="1">
      <c r="B49" s="11" t="s">
        <v>64</v>
      </c>
      <c r="C49" s="12"/>
      <c r="D49" s="20" t="s">
        <v>90</v>
      </c>
      <c r="E49" s="199">
        <v>77</v>
      </c>
    </row>
    <row r="50" spans="2:5" ht="15" customHeight="1">
      <c r="B50" s="11" t="s">
        <v>66</v>
      </c>
      <c r="C50" s="12"/>
      <c r="D50" s="20" t="s">
        <v>91</v>
      </c>
      <c r="E50" s="199">
        <v>-1595</v>
      </c>
    </row>
    <row r="51" spans="2:5" ht="15" customHeight="1" thickBot="1">
      <c r="B51" s="13" t="s">
        <v>68</v>
      </c>
      <c r="C51" s="37"/>
      <c r="D51" s="32" t="s">
        <v>92</v>
      </c>
      <c r="E51" s="205">
        <v>-1180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F5" sqref="F5"/>
    </sheetView>
  </sheetViews>
  <sheetFormatPr defaultColWidth="9.00390625" defaultRowHeight="12.75"/>
  <cols>
    <col min="2" max="2" width="3.375" style="0" customWidth="1"/>
    <col min="3" max="3" width="62.375" style="0" customWidth="1"/>
    <col min="4" max="4" width="13.75390625" style="426" customWidth="1"/>
    <col min="5" max="5" width="12.375" style="426" customWidth="1"/>
  </cols>
  <sheetData>
    <row r="1" spans="1:5" ht="14.25" customHeight="1">
      <c r="A1" s="1"/>
      <c r="B1" s="5"/>
      <c r="C1" s="1"/>
      <c r="D1" s="40"/>
      <c r="E1" s="40"/>
    </row>
    <row r="2" spans="1:5" ht="15">
      <c r="A2" s="1"/>
      <c r="B2" s="5"/>
      <c r="C2" s="1"/>
      <c r="D2" s="40"/>
      <c r="E2" s="40"/>
    </row>
    <row r="3" spans="1:5" s="101" customFormat="1" ht="18">
      <c r="A3" s="382"/>
      <c r="B3" s="509" t="s">
        <v>445</v>
      </c>
      <c r="C3" s="509"/>
      <c r="D3" s="509"/>
      <c r="E3" s="509"/>
    </row>
    <row r="4" spans="1:5" ht="14.25" customHeight="1">
      <c r="A4" s="1"/>
      <c r="B4" s="516" t="s">
        <v>446</v>
      </c>
      <c r="C4" s="516"/>
      <c r="D4" s="516"/>
      <c r="E4" s="516"/>
    </row>
    <row r="5" spans="1:5" ht="15.75" thickBot="1">
      <c r="A5" s="1"/>
      <c r="B5" s="329"/>
      <c r="C5" s="28"/>
      <c r="D5" s="383"/>
      <c r="E5" s="383" t="s">
        <v>1</v>
      </c>
    </row>
    <row r="6" spans="1:5" ht="15" thickBot="1">
      <c r="A6" s="1"/>
      <c r="B6" s="384"/>
      <c r="C6" s="385" t="s">
        <v>2</v>
      </c>
      <c r="D6" s="386" t="s">
        <v>420</v>
      </c>
      <c r="E6" s="387" t="s">
        <v>3</v>
      </c>
    </row>
    <row r="7" spans="1:5" ht="14.25">
      <c r="A7" s="1"/>
      <c r="B7" s="388" t="s">
        <v>4</v>
      </c>
      <c r="C7" s="389" t="s">
        <v>447</v>
      </c>
      <c r="D7" s="390">
        <f>SUM(D9:D10)</f>
        <v>104</v>
      </c>
      <c r="E7" s="391">
        <f>SUM(E9:E10)</f>
        <v>104</v>
      </c>
    </row>
    <row r="8" spans="1:5" ht="14.25">
      <c r="A8" s="1"/>
      <c r="B8" s="388" t="s">
        <v>6</v>
      </c>
      <c r="C8" s="392" t="s">
        <v>7</v>
      </c>
      <c r="D8" s="393" t="s">
        <v>111</v>
      </c>
      <c r="E8" s="394" t="s">
        <v>111</v>
      </c>
    </row>
    <row r="9" spans="1:5" ht="14.25">
      <c r="A9" s="1"/>
      <c r="B9" s="388" t="s">
        <v>8</v>
      </c>
      <c r="C9" s="392" t="s">
        <v>9</v>
      </c>
      <c r="D9" s="393" t="s">
        <v>111</v>
      </c>
      <c r="E9" s="394" t="s">
        <v>111</v>
      </c>
    </row>
    <row r="10" spans="1:5" ht="14.25">
      <c r="A10" s="1"/>
      <c r="B10" s="388" t="s">
        <v>10</v>
      </c>
      <c r="C10" s="392" t="s">
        <v>11</v>
      </c>
      <c r="D10" s="393">
        <v>104</v>
      </c>
      <c r="E10" s="394">
        <v>104</v>
      </c>
    </row>
    <row r="11" spans="1:5" ht="14.25">
      <c r="A11" s="1"/>
      <c r="B11" s="388" t="s">
        <v>12</v>
      </c>
      <c r="C11" s="392" t="s">
        <v>13</v>
      </c>
      <c r="D11" s="393" t="s">
        <v>111</v>
      </c>
      <c r="E11" s="394" t="s">
        <v>111</v>
      </c>
    </row>
    <row r="12" spans="1:5" ht="14.25">
      <c r="A12" s="1"/>
      <c r="B12" s="388" t="s">
        <v>14</v>
      </c>
      <c r="C12" s="389" t="s">
        <v>15</v>
      </c>
      <c r="D12" s="390">
        <f>SUM(D13:D16)</f>
        <v>613</v>
      </c>
      <c r="E12" s="391">
        <f>SUM(E13:E16)</f>
        <v>868</v>
      </c>
    </row>
    <row r="13" spans="1:5" ht="14.25">
      <c r="A13" s="1"/>
      <c r="B13" s="388" t="s">
        <v>6</v>
      </c>
      <c r="C13" s="392" t="s">
        <v>16</v>
      </c>
      <c r="D13" s="393" t="s">
        <v>111</v>
      </c>
      <c r="E13" s="394" t="s">
        <v>111</v>
      </c>
    </row>
    <row r="14" spans="1:5" ht="14.25">
      <c r="A14" s="1"/>
      <c r="B14" s="388" t="s">
        <v>8</v>
      </c>
      <c r="C14" s="392" t="s">
        <v>17</v>
      </c>
      <c r="D14" s="393">
        <v>277</v>
      </c>
      <c r="E14" s="394">
        <v>844</v>
      </c>
    </row>
    <row r="15" spans="1:5" ht="14.25">
      <c r="A15" s="1"/>
      <c r="B15" s="388" t="s">
        <v>10</v>
      </c>
      <c r="C15" s="395" t="s">
        <v>18</v>
      </c>
      <c r="D15" s="393" t="s">
        <v>111</v>
      </c>
      <c r="E15" s="394" t="s">
        <v>111</v>
      </c>
    </row>
    <row r="16" spans="1:5" ht="14.25">
      <c r="A16" s="1"/>
      <c r="B16" s="388" t="s">
        <v>12</v>
      </c>
      <c r="C16" s="392" t="s">
        <v>19</v>
      </c>
      <c r="D16" s="393">
        <v>336</v>
      </c>
      <c r="E16" s="394">
        <v>24</v>
      </c>
    </row>
    <row r="17" spans="1:5" ht="14.25">
      <c r="A17" s="1"/>
      <c r="B17" s="388" t="s">
        <v>20</v>
      </c>
      <c r="C17" s="389" t="s">
        <v>21</v>
      </c>
      <c r="D17" s="390" t="s">
        <v>111</v>
      </c>
      <c r="E17" s="391" t="s">
        <v>111</v>
      </c>
    </row>
    <row r="18" spans="1:5" ht="15" thickBot="1">
      <c r="A18" s="1"/>
      <c r="B18" s="396"/>
      <c r="C18" s="397"/>
      <c r="D18" s="393"/>
      <c r="E18" s="394"/>
    </row>
    <row r="19" spans="1:5" ht="15" thickBot="1">
      <c r="A19" s="1"/>
      <c r="B19" s="396"/>
      <c r="C19" s="398" t="s">
        <v>22</v>
      </c>
      <c r="D19" s="399">
        <f>SUM(D7,D12,D17)</f>
        <v>717</v>
      </c>
      <c r="E19" s="400">
        <f>SUM(E7,E12,E17)</f>
        <v>972</v>
      </c>
    </row>
    <row r="20" spans="1:5" ht="15" thickBot="1">
      <c r="A20" s="1"/>
      <c r="B20" s="401"/>
      <c r="C20" s="402"/>
      <c r="D20" s="403"/>
      <c r="E20" s="404"/>
    </row>
    <row r="21" spans="1:5" ht="15" thickBot="1">
      <c r="A21" s="1"/>
      <c r="B21" s="384"/>
      <c r="C21" s="385" t="s">
        <v>23</v>
      </c>
      <c r="D21" s="386" t="s">
        <v>420</v>
      </c>
      <c r="E21" s="387" t="s">
        <v>3</v>
      </c>
    </row>
    <row r="22" spans="1:5" ht="14.25">
      <c r="A22" s="1"/>
      <c r="B22" s="388" t="s">
        <v>4</v>
      </c>
      <c r="C22" s="389" t="s">
        <v>448</v>
      </c>
      <c r="D22" s="405">
        <f>SUM(D23:D29)</f>
        <v>-1068</v>
      </c>
      <c r="E22" s="406">
        <f>SUM(E23:E29)</f>
        <v>-1039</v>
      </c>
    </row>
    <row r="23" spans="1:5" ht="14.25">
      <c r="A23" s="1"/>
      <c r="B23" s="388" t="s">
        <v>6</v>
      </c>
      <c r="C23" s="392" t="s">
        <v>25</v>
      </c>
      <c r="D23" s="407">
        <v>5</v>
      </c>
      <c r="E23" s="408">
        <v>5</v>
      </c>
    </row>
    <row r="24" spans="1:5" ht="24">
      <c r="A24" s="1"/>
      <c r="B24" s="388" t="s">
        <v>8</v>
      </c>
      <c r="C24" s="409" t="s">
        <v>422</v>
      </c>
      <c r="D24" s="410" t="s">
        <v>111</v>
      </c>
      <c r="E24" s="411" t="s">
        <v>111</v>
      </c>
    </row>
    <row r="25" spans="1:5" ht="14.25">
      <c r="A25" s="1"/>
      <c r="B25" s="388" t="s">
        <v>10</v>
      </c>
      <c r="C25" s="392" t="s">
        <v>27</v>
      </c>
      <c r="D25" s="410" t="s">
        <v>111</v>
      </c>
      <c r="E25" s="411" t="s">
        <v>111</v>
      </c>
    </row>
    <row r="26" spans="1:5" ht="14.25">
      <c r="A26" s="1"/>
      <c r="B26" s="388" t="s">
        <v>12</v>
      </c>
      <c r="C26" s="392" t="s">
        <v>28</v>
      </c>
      <c r="D26" s="410" t="s">
        <v>111</v>
      </c>
      <c r="E26" s="411" t="s">
        <v>111</v>
      </c>
    </row>
    <row r="27" spans="1:5" ht="14.25">
      <c r="A27" s="1"/>
      <c r="B27" s="388" t="s">
        <v>29</v>
      </c>
      <c r="C27" s="392" t="s">
        <v>30</v>
      </c>
      <c r="D27" s="410" t="s">
        <v>111</v>
      </c>
      <c r="E27" s="411" t="s">
        <v>111</v>
      </c>
    </row>
    <row r="28" spans="1:5" ht="14.25">
      <c r="A28" s="1"/>
      <c r="B28" s="388" t="s">
        <v>31</v>
      </c>
      <c r="C28" s="392" t="s">
        <v>32</v>
      </c>
      <c r="D28" s="412">
        <v>-1044</v>
      </c>
      <c r="E28" s="413">
        <v>-1381</v>
      </c>
    </row>
    <row r="29" spans="1:5" ht="14.25">
      <c r="A29" s="1"/>
      <c r="B29" s="388" t="s">
        <v>33</v>
      </c>
      <c r="C29" s="392" t="s">
        <v>34</v>
      </c>
      <c r="D29" s="412">
        <v>-29</v>
      </c>
      <c r="E29" s="408">
        <v>337</v>
      </c>
    </row>
    <row r="30" spans="1:5" ht="14.25">
      <c r="A30" s="1"/>
      <c r="B30" s="388" t="s">
        <v>14</v>
      </c>
      <c r="C30" s="389" t="s">
        <v>35</v>
      </c>
      <c r="D30" s="414">
        <v>324</v>
      </c>
      <c r="E30" s="415">
        <v>324</v>
      </c>
    </row>
    <row r="31" spans="1:5" ht="14.25">
      <c r="A31" s="1"/>
      <c r="B31" s="388" t="s">
        <v>20</v>
      </c>
      <c r="C31" s="389" t="s">
        <v>36</v>
      </c>
      <c r="D31" s="416" t="s">
        <v>111</v>
      </c>
      <c r="E31" s="417" t="s">
        <v>111</v>
      </c>
    </row>
    <row r="32" spans="1:5" ht="14.25">
      <c r="A32" s="1"/>
      <c r="B32" s="388" t="s">
        <v>37</v>
      </c>
      <c r="C32" s="389" t="s">
        <v>38</v>
      </c>
      <c r="D32" s="414">
        <f>SUM(D33:D34)</f>
        <v>1461</v>
      </c>
      <c r="E32" s="415">
        <f>SUM(E33:E34)</f>
        <v>1658</v>
      </c>
    </row>
    <row r="33" spans="1:5" ht="14.25">
      <c r="A33" s="1"/>
      <c r="B33" s="388" t="s">
        <v>6</v>
      </c>
      <c r="C33" s="392" t="s">
        <v>39</v>
      </c>
      <c r="D33" s="407">
        <v>1461</v>
      </c>
      <c r="E33" s="408">
        <v>1658</v>
      </c>
    </row>
    <row r="34" spans="1:5" ht="14.25">
      <c r="A34" s="1"/>
      <c r="B34" s="388" t="s">
        <v>8</v>
      </c>
      <c r="C34" s="392" t="s">
        <v>40</v>
      </c>
      <c r="D34" s="410" t="s">
        <v>111</v>
      </c>
      <c r="E34" s="411" t="s">
        <v>111</v>
      </c>
    </row>
    <row r="35" spans="1:5" ht="14.25">
      <c r="A35" s="1"/>
      <c r="B35" s="388" t="s">
        <v>41</v>
      </c>
      <c r="C35" s="389" t="s">
        <v>42</v>
      </c>
      <c r="D35" s="418" t="s">
        <v>111</v>
      </c>
      <c r="E35" s="415">
        <v>29</v>
      </c>
    </row>
    <row r="36" spans="1:5" ht="15" thickBot="1">
      <c r="A36" s="1"/>
      <c r="B36" s="396"/>
      <c r="C36" s="419"/>
      <c r="D36" s="420"/>
      <c r="E36" s="421"/>
    </row>
    <row r="37" spans="1:5" ht="15" thickBot="1">
      <c r="A37" s="1"/>
      <c r="B37" s="396"/>
      <c r="C37" s="398" t="s">
        <v>43</v>
      </c>
      <c r="D37" s="422">
        <f>SUM(D22,D30,D31,D32,D35)</f>
        <v>717</v>
      </c>
      <c r="E37" s="423">
        <f>SUM(E22,E30,E31,E32,E35)</f>
        <v>972</v>
      </c>
    </row>
    <row r="38" spans="2:5" ht="12.75">
      <c r="B38" s="424"/>
      <c r="C38" s="424"/>
      <c r="D38" s="425"/>
      <c r="E38" s="425"/>
    </row>
  </sheetData>
  <mergeCells count="2">
    <mergeCell ref="B3:E3"/>
    <mergeCell ref="B4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67.375" style="0" customWidth="1"/>
    <col min="4" max="5" width="13.75390625" style="57" customWidth="1"/>
  </cols>
  <sheetData>
    <row r="1" spans="1:5" s="101" customFormat="1" ht="18">
      <c r="A1" s="517" t="s">
        <v>449</v>
      </c>
      <c r="B1" s="517"/>
      <c r="C1" s="517"/>
      <c r="D1" s="517"/>
      <c r="E1" s="517"/>
    </row>
    <row r="2" spans="1:5" ht="14.25" customHeight="1">
      <c r="A2" s="516" t="s">
        <v>450</v>
      </c>
      <c r="B2" s="516"/>
      <c r="C2" s="516"/>
      <c r="D2" s="516"/>
      <c r="E2" s="516"/>
    </row>
    <row r="3" spans="1:5" ht="15.75" thickBot="1">
      <c r="A3" s="5"/>
      <c r="B3" s="16"/>
      <c r="C3" s="28"/>
      <c r="D3" s="427"/>
      <c r="E3" s="428" t="s">
        <v>1</v>
      </c>
    </row>
    <row r="4" spans="1:5" ht="13.5" thickBot="1">
      <c r="A4" s="384"/>
      <c r="B4" s="429"/>
      <c r="C4" s="430"/>
      <c r="D4" s="431" t="s">
        <v>420</v>
      </c>
      <c r="E4" s="432" t="s">
        <v>3</v>
      </c>
    </row>
    <row r="5" spans="1:5" ht="13.5" thickBot="1">
      <c r="A5" s="433"/>
      <c r="B5" s="434"/>
      <c r="C5" s="435" t="s">
        <v>451</v>
      </c>
      <c r="D5" s="436"/>
      <c r="E5" s="437"/>
    </row>
    <row r="6" spans="1:5" ht="12.75">
      <c r="A6" s="388" t="s">
        <v>4</v>
      </c>
      <c r="B6" s="438"/>
      <c r="C6" s="439" t="s">
        <v>45</v>
      </c>
      <c r="D6" s="440">
        <f>D14</f>
        <v>-26</v>
      </c>
      <c r="E6" s="441">
        <f>E7</f>
        <v>-64</v>
      </c>
    </row>
    <row r="7" spans="1:5" ht="12.75">
      <c r="A7" s="388" t="s">
        <v>6</v>
      </c>
      <c r="B7" s="438"/>
      <c r="C7" s="438" t="s">
        <v>46</v>
      </c>
      <c r="D7" s="442" t="s">
        <v>111</v>
      </c>
      <c r="E7" s="413">
        <v>-64</v>
      </c>
    </row>
    <row r="8" spans="1:5" ht="12.75">
      <c r="A8" s="388" t="s">
        <v>8</v>
      </c>
      <c r="B8" s="438"/>
      <c r="C8" s="392" t="s">
        <v>47</v>
      </c>
      <c r="D8" s="443" t="s">
        <v>111</v>
      </c>
      <c r="E8" s="444" t="s">
        <v>111</v>
      </c>
    </row>
    <row r="9" spans="1:5" ht="12.75">
      <c r="A9" s="388" t="s">
        <v>10</v>
      </c>
      <c r="B9" s="438"/>
      <c r="C9" s="392" t="s">
        <v>48</v>
      </c>
      <c r="D9" s="443" t="s">
        <v>111</v>
      </c>
      <c r="E9" s="444" t="s">
        <v>111</v>
      </c>
    </row>
    <row r="10" spans="1:5" ht="12.75">
      <c r="A10" s="388" t="s">
        <v>12</v>
      </c>
      <c r="B10" s="438"/>
      <c r="C10" s="392" t="s">
        <v>49</v>
      </c>
      <c r="D10" s="443" t="s">
        <v>111</v>
      </c>
      <c r="E10" s="444" t="s">
        <v>111</v>
      </c>
    </row>
    <row r="11" spans="1:5" ht="12.75">
      <c r="A11" s="388" t="s">
        <v>29</v>
      </c>
      <c r="B11" s="438"/>
      <c r="C11" s="392" t="s">
        <v>50</v>
      </c>
      <c r="D11" s="443" t="s">
        <v>111</v>
      </c>
      <c r="E11" s="444" t="s">
        <v>111</v>
      </c>
    </row>
    <row r="12" spans="1:5" ht="12.75">
      <c r="A12" s="388" t="s">
        <v>31</v>
      </c>
      <c r="B12" s="438"/>
      <c r="C12" s="392" t="s">
        <v>51</v>
      </c>
      <c r="D12" s="443" t="s">
        <v>111</v>
      </c>
      <c r="E12" s="444" t="s">
        <v>111</v>
      </c>
    </row>
    <row r="13" spans="1:5" ht="12.75">
      <c r="A13" s="388" t="s">
        <v>33</v>
      </c>
      <c r="B13" s="438"/>
      <c r="C13" s="392" t="s">
        <v>52</v>
      </c>
      <c r="D13" s="443" t="s">
        <v>111</v>
      </c>
      <c r="E13" s="444" t="s">
        <v>111</v>
      </c>
    </row>
    <row r="14" spans="1:5" ht="12.75">
      <c r="A14" s="388" t="s">
        <v>53</v>
      </c>
      <c r="B14" s="438"/>
      <c r="C14" s="392" t="s">
        <v>54</v>
      </c>
      <c r="D14" s="412">
        <v>-26</v>
      </c>
      <c r="E14" s="444" t="s">
        <v>111</v>
      </c>
    </row>
    <row r="15" spans="1:5" ht="12.75">
      <c r="A15" s="388" t="s">
        <v>14</v>
      </c>
      <c r="B15" s="438"/>
      <c r="C15" s="389" t="s">
        <v>55</v>
      </c>
      <c r="D15" s="445" t="s">
        <v>111</v>
      </c>
      <c r="E15" s="415">
        <v>2</v>
      </c>
    </row>
    <row r="16" spans="1:5" ht="12.75">
      <c r="A16" s="388" t="s">
        <v>20</v>
      </c>
      <c r="B16" s="438"/>
      <c r="C16" s="389" t="s">
        <v>56</v>
      </c>
      <c r="D16" s="412">
        <f>D18</f>
        <v>-56</v>
      </c>
      <c r="E16" s="413">
        <f>SUM(E17:E18)</f>
        <v>-164</v>
      </c>
    </row>
    <row r="17" spans="1:5" ht="12.75">
      <c r="A17" s="388" t="s">
        <v>6</v>
      </c>
      <c r="B17" s="438"/>
      <c r="C17" s="392" t="s">
        <v>57</v>
      </c>
      <c r="D17" s="410" t="s">
        <v>111</v>
      </c>
      <c r="E17" s="413">
        <v>-161</v>
      </c>
    </row>
    <row r="18" spans="1:5" ht="12.75">
      <c r="A18" s="388" t="s">
        <v>8</v>
      </c>
      <c r="B18" s="438"/>
      <c r="C18" s="392" t="s">
        <v>56</v>
      </c>
      <c r="D18" s="412">
        <v>-56</v>
      </c>
      <c r="E18" s="413">
        <v>-3</v>
      </c>
    </row>
    <row r="19" spans="1:5" ht="12.75">
      <c r="A19" s="388" t="s">
        <v>37</v>
      </c>
      <c r="B19" s="438"/>
      <c r="C19" s="389" t="s">
        <v>58</v>
      </c>
      <c r="D19" s="412"/>
      <c r="E19" s="415">
        <v>338</v>
      </c>
    </row>
    <row r="20" spans="1:5" ht="12.75">
      <c r="A20" s="388" t="s">
        <v>41</v>
      </c>
      <c r="B20" s="438"/>
      <c r="C20" s="389" t="s">
        <v>59</v>
      </c>
      <c r="D20" s="445" t="s">
        <v>111</v>
      </c>
      <c r="E20" s="444" t="s">
        <v>111</v>
      </c>
    </row>
    <row r="21" spans="1:5" ht="24">
      <c r="A21" s="388" t="s">
        <v>6</v>
      </c>
      <c r="B21" s="438"/>
      <c r="C21" s="409" t="s">
        <v>60</v>
      </c>
      <c r="D21" s="443" t="s">
        <v>111</v>
      </c>
      <c r="E21" s="446" t="s">
        <v>111</v>
      </c>
    </row>
    <row r="22" spans="1:5" ht="12.75">
      <c r="A22" s="388" t="s">
        <v>8</v>
      </c>
      <c r="B22" s="438"/>
      <c r="C22" s="392" t="s">
        <v>61</v>
      </c>
      <c r="D22" s="443" t="s">
        <v>111</v>
      </c>
      <c r="E22" s="446" t="s">
        <v>111</v>
      </c>
    </row>
    <row r="23" spans="1:5" ht="12.75">
      <c r="A23" s="388" t="s">
        <v>10</v>
      </c>
      <c r="B23" s="438"/>
      <c r="C23" s="392" t="s">
        <v>54</v>
      </c>
      <c r="D23" s="443" t="s">
        <v>111</v>
      </c>
      <c r="E23" s="446" t="s">
        <v>111</v>
      </c>
    </row>
    <row r="24" spans="1:5" ht="12.75">
      <c r="A24" s="388" t="s">
        <v>62</v>
      </c>
      <c r="B24" s="438"/>
      <c r="C24" s="389" t="s">
        <v>63</v>
      </c>
      <c r="D24" s="445" t="s">
        <v>111</v>
      </c>
      <c r="E24" s="415">
        <v>338</v>
      </c>
    </row>
    <row r="25" spans="1:5" ht="12.75">
      <c r="A25" s="388" t="s">
        <v>64</v>
      </c>
      <c r="B25" s="438"/>
      <c r="C25" s="389" t="s">
        <v>65</v>
      </c>
      <c r="D25" s="445" t="s">
        <v>111</v>
      </c>
      <c r="E25" s="415"/>
    </row>
    <row r="26" spans="1:5" ht="12.75">
      <c r="A26" s="388" t="s">
        <v>66</v>
      </c>
      <c r="B26" s="438"/>
      <c r="C26" s="389" t="s">
        <v>67</v>
      </c>
      <c r="D26" s="445" t="s">
        <v>111</v>
      </c>
      <c r="E26" s="415">
        <v>338</v>
      </c>
    </row>
    <row r="27" spans="1:5" ht="12.75">
      <c r="A27" s="388" t="s">
        <v>68</v>
      </c>
      <c r="B27" s="438"/>
      <c r="C27" s="389" t="s">
        <v>69</v>
      </c>
      <c r="D27" s="445" t="s">
        <v>111</v>
      </c>
      <c r="E27" s="413">
        <f>E28</f>
        <v>-1</v>
      </c>
    </row>
    <row r="28" spans="1:5" ht="12.75">
      <c r="A28" s="388" t="s">
        <v>6</v>
      </c>
      <c r="B28" s="438"/>
      <c r="C28" s="392" t="s">
        <v>70</v>
      </c>
      <c r="D28" s="443" t="s">
        <v>111</v>
      </c>
      <c r="E28" s="413">
        <v>-1</v>
      </c>
    </row>
    <row r="29" spans="1:5" ht="12.75">
      <c r="A29" s="388" t="s">
        <v>8</v>
      </c>
      <c r="B29" s="438"/>
      <c r="C29" s="392" t="s">
        <v>71</v>
      </c>
      <c r="D29" s="443" t="s">
        <v>111</v>
      </c>
      <c r="E29" s="408"/>
    </row>
    <row r="30" spans="1:5" ht="13.5" thickBot="1">
      <c r="A30" s="396" t="s">
        <v>72</v>
      </c>
      <c r="B30" s="447"/>
      <c r="C30" s="448" t="s">
        <v>73</v>
      </c>
      <c r="D30" s="449" t="s">
        <v>111</v>
      </c>
      <c r="E30" s="450">
        <v>337</v>
      </c>
    </row>
    <row r="31" spans="1:5" ht="13.5" thickBot="1">
      <c r="A31" s="401"/>
      <c r="B31" s="402"/>
      <c r="C31" s="402"/>
      <c r="D31" s="451"/>
      <c r="E31" s="451"/>
    </row>
    <row r="32" spans="1:5" ht="13.5" thickBot="1">
      <c r="A32" s="452"/>
      <c r="B32" s="434"/>
      <c r="C32" s="435" t="s">
        <v>74</v>
      </c>
      <c r="D32" s="436"/>
      <c r="E32" s="437"/>
    </row>
    <row r="33" spans="1:5" ht="12.75">
      <c r="A33" s="453" t="s">
        <v>4</v>
      </c>
      <c r="B33" s="454"/>
      <c r="C33" s="455" t="s">
        <v>75</v>
      </c>
      <c r="D33" s="456" t="s">
        <v>111</v>
      </c>
      <c r="E33" s="457">
        <f>E34</f>
        <v>66</v>
      </c>
    </row>
    <row r="34" spans="1:5" ht="12.75">
      <c r="A34" s="388" t="s">
        <v>6</v>
      </c>
      <c r="B34" s="438"/>
      <c r="C34" s="392" t="s">
        <v>76</v>
      </c>
      <c r="D34" s="443" t="s">
        <v>111</v>
      </c>
      <c r="E34" s="408">
        <v>66</v>
      </c>
    </row>
    <row r="35" spans="1:5" ht="24">
      <c r="A35" s="388" t="s">
        <v>8</v>
      </c>
      <c r="B35" s="438"/>
      <c r="C35" s="458" t="s">
        <v>77</v>
      </c>
      <c r="D35" s="443" t="s">
        <v>111</v>
      </c>
      <c r="E35" s="408"/>
    </row>
    <row r="36" spans="1:5" ht="12.75">
      <c r="A36" s="388" t="s">
        <v>10</v>
      </c>
      <c r="B36" s="438"/>
      <c r="C36" s="392" t="s">
        <v>78</v>
      </c>
      <c r="D36" s="443" t="s">
        <v>111</v>
      </c>
      <c r="E36" s="408"/>
    </row>
    <row r="37" spans="1:5" ht="12.75">
      <c r="A37" s="388" t="s">
        <v>12</v>
      </c>
      <c r="B37" s="438"/>
      <c r="C37" s="392" t="s">
        <v>79</v>
      </c>
      <c r="D37" s="459" t="s">
        <v>111</v>
      </c>
      <c r="E37" s="460"/>
    </row>
    <row r="38" spans="1:5" ht="12.75">
      <c r="A38" s="388" t="s">
        <v>14</v>
      </c>
      <c r="B38" s="438"/>
      <c r="C38" s="389" t="s">
        <v>80</v>
      </c>
      <c r="D38" s="461">
        <v>-26</v>
      </c>
      <c r="E38" s="462"/>
    </row>
    <row r="39" spans="1:5" ht="12.75">
      <c r="A39" s="388" t="s">
        <v>20</v>
      </c>
      <c r="B39" s="438"/>
      <c r="C39" s="389" t="s">
        <v>81</v>
      </c>
      <c r="D39" s="390">
        <v>29</v>
      </c>
      <c r="E39" s="462">
        <v>500</v>
      </c>
    </row>
    <row r="40" spans="1:5" ht="12.75">
      <c r="A40" s="388" t="s">
        <v>6</v>
      </c>
      <c r="B40" s="438"/>
      <c r="C40" s="392" t="s">
        <v>82</v>
      </c>
      <c r="D40" s="393" t="s">
        <v>111</v>
      </c>
      <c r="E40" s="460">
        <v>500</v>
      </c>
    </row>
    <row r="41" spans="1:5" ht="12.75">
      <c r="A41" s="388" t="s">
        <v>8</v>
      </c>
      <c r="B41" s="438"/>
      <c r="C41" s="392" t="s">
        <v>83</v>
      </c>
      <c r="D41" s="393" t="s">
        <v>111</v>
      </c>
      <c r="E41" s="463"/>
    </row>
    <row r="42" spans="1:5" ht="12.75">
      <c r="A42" s="388" t="s">
        <v>10</v>
      </c>
      <c r="B42" s="438"/>
      <c r="C42" s="392" t="s">
        <v>84</v>
      </c>
      <c r="D42" s="393">
        <v>29</v>
      </c>
      <c r="E42" s="463"/>
    </row>
    <row r="43" spans="1:5" ht="12.75">
      <c r="A43" s="388" t="s">
        <v>37</v>
      </c>
      <c r="B43" s="438"/>
      <c r="C43" s="389" t="s">
        <v>85</v>
      </c>
      <c r="D43" s="461">
        <v>-53</v>
      </c>
      <c r="E43" s="464"/>
    </row>
    <row r="44" spans="1:5" ht="12.75">
      <c r="A44" s="388" t="s">
        <v>41</v>
      </c>
      <c r="B44" s="438"/>
      <c r="C44" s="389" t="s">
        <v>86</v>
      </c>
      <c r="D44" s="390">
        <v>24</v>
      </c>
      <c r="E44" s="464"/>
    </row>
    <row r="45" spans="1:5" ht="12.75">
      <c r="A45" s="388" t="s">
        <v>6</v>
      </c>
      <c r="B45" s="438"/>
      <c r="C45" s="392" t="s">
        <v>87</v>
      </c>
      <c r="D45" s="393" t="s">
        <v>111</v>
      </c>
      <c r="E45" s="463"/>
    </row>
    <row r="46" spans="1:5" ht="12.75">
      <c r="A46" s="388" t="s">
        <v>8</v>
      </c>
      <c r="B46" s="438"/>
      <c r="C46" s="392" t="s">
        <v>88</v>
      </c>
      <c r="D46" s="393" t="s">
        <v>111</v>
      </c>
      <c r="E46" s="463"/>
    </row>
    <row r="47" spans="1:5" ht="12.75">
      <c r="A47" s="388" t="s">
        <v>10</v>
      </c>
      <c r="B47" s="438"/>
      <c r="C47" s="392" t="s">
        <v>54</v>
      </c>
      <c r="D47" s="393">
        <v>24</v>
      </c>
      <c r="E47" s="463"/>
    </row>
    <row r="48" spans="1:5" ht="12.75">
      <c r="A48" s="388" t="s">
        <v>62</v>
      </c>
      <c r="B48" s="438"/>
      <c r="C48" s="389" t="s">
        <v>89</v>
      </c>
      <c r="D48" s="461">
        <v>-29</v>
      </c>
      <c r="E48" s="464"/>
    </row>
    <row r="49" spans="1:5" ht="12.75">
      <c r="A49" s="388" t="s">
        <v>64</v>
      </c>
      <c r="B49" s="438"/>
      <c r="C49" s="389" t="s">
        <v>90</v>
      </c>
      <c r="D49" s="390" t="s">
        <v>111</v>
      </c>
      <c r="E49" s="464"/>
    </row>
    <row r="50" spans="1:5" ht="12.75">
      <c r="A50" s="388" t="s">
        <v>66</v>
      </c>
      <c r="B50" s="438"/>
      <c r="C50" s="389" t="s">
        <v>91</v>
      </c>
      <c r="D50" s="412">
        <v>-29</v>
      </c>
      <c r="E50" s="464"/>
    </row>
    <row r="51" spans="1:5" ht="13.5" thickBot="1">
      <c r="A51" s="396" t="s">
        <v>68</v>
      </c>
      <c r="B51" s="465"/>
      <c r="C51" s="447" t="s">
        <v>92</v>
      </c>
      <c r="D51" s="466">
        <f>D50</f>
        <v>-29</v>
      </c>
      <c r="E51" s="467"/>
    </row>
  </sheetData>
  <mergeCells count="2">
    <mergeCell ref="A1:E1"/>
    <mergeCell ref="A2:E2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37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37890625" style="1" customWidth="1"/>
    <col min="4" max="4" width="86.75390625" style="1" customWidth="1"/>
    <col min="5" max="5" width="15.75390625" style="1" customWidth="1"/>
    <col min="6" max="16384" width="9.125" style="1" customWidth="1"/>
  </cols>
  <sheetData>
    <row r="2" spans="2:5" ht="18" customHeight="1">
      <c r="B2" s="508" t="s">
        <v>452</v>
      </c>
      <c r="C2" s="508"/>
      <c r="D2" s="508"/>
      <c r="E2" s="508"/>
    </row>
    <row r="3" spans="2:5" ht="15.75">
      <c r="B3" s="518" t="s">
        <v>453</v>
      </c>
      <c r="C3" s="518"/>
      <c r="D3" s="518"/>
      <c r="E3" s="518"/>
    </row>
    <row r="4" spans="4:5" ht="15.75" thickBot="1">
      <c r="D4" s="6"/>
      <c r="E4" s="7" t="s">
        <v>419</v>
      </c>
    </row>
    <row r="5" spans="2:5" ht="15.75" thickBot="1">
      <c r="B5" s="8"/>
      <c r="C5" s="9"/>
      <c r="D5" s="468" t="s">
        <v>2</v>
      </c>
      <c r="E5" s="298" t="s">
        <v>420</v>
      </c>
    </row>
    <row r="6" spans="2:5" ht="15">
      <c r="B6" s="11" t="s">
        <v>4</v>
      </c>
      <c r="C6" s="12"/>
      <c r="D6" s="239" t="s">
        <v>447</v>
      </c>
      <c r="E6" s="469">
        <f>SUM(E7:E10)</f>
        <v>1052</v>
      </c>
    </row>
    <row r="7" spans="2:5" ht="15">
      <c r="B7" s="11" t="s">
        <v>6</v>
      </c>
      <c r="C7" s="12"/>
      <c r="D7" s="240" t="s">
        <v>7</v>
      </c>
      <c r="E7" s="470">
        <v>602</v>
      </c>
    </row>
    <row r="8" spans="2:5" ht="15">
      <c r="B8" s="11" t="s">
        <v>8</v>
      </c>
      <c r="C8" s="12"/>
      <c r="D8" s="240" t="s">
        <v>9</v>
      </c>
      <c r="E8" s="470" t="s">
        <v>111</v>
      </c>
    </row>
    <row r="9" spans="2:5" ht="15">
      <c r="B9" s="11" t="s">
        <v>10</v>
      </c>
      <c r="C9" s="12"/>
      <c r="D9" s="240" t="s">
        <v>11</v>
      </c>
      <c r="E9" s="470">
        <v>450</v>
      </c>
    </row>
    <row r="10" spans="2:5" ht="15">
      <c r="B10" s="11" t="s">
        <v>12</v>
      </c>
      <c r="C10" s="12"/>
      <c r="D10" s="240" t="s">
        <v>13</v>
      </c>
      <c r="E10" s="470" t="s">
        <v>111</v>
      </c>
    </row>
    <row r="11" spans="2:5" ht="15">
      <c r="B11" s="11" t="s">
        <v>14</v>
      </c>
      <c r="C11" s="12"/>
      <c r="D11" s="239" t="s">
        <v>15</v>
      </c>
      <c r="E11" s="469">
        <f>SUM(E13:E15)</f>
        <v>60</v>
      </c>
    </row>
    <row r="12" spans="2:5" ht="15">
      <c r="B12" s="11" t="s">
        <v>6</v>
      </c>
      <c r="C12" s="12"/>
      <c r="D12" s="240" t="s">
        <v>16</v>
      </c>
      <c r="E12" s="470" t="s">
        <v>111</v>
      </c>
    </row>
    <row r="13" spans="2:5" ht="15">
      <c r="B13" s="11" t="s">
        <v>8</v>
      </c>
      <c r="C13" s="12"/>
      <c r="D13" s="240" t="s">
        <v>17</v>
      </c>
      <c r="E13" s="470">
        <v>56</v>
      </c>
    </row>
    <row r="14" spans="2:5" ht="15">
      <c r="B14" s="11" t="s">
        <v>10</v>
      </c>
      <c r="C14" s="12"/>
      <c r="D14" s="471" t="s">
        <v>18</v>
      </c>
      <c r="E14" s="470" t="s">
        <v>111</v>
      </c>
    </row>
    <row r="15" spans="2:5" ht="15">
      <c r="B15" s="11" t="s">
        <v>12</v>
      </c>
      <c r="C15" s="12"/>
      <c r="D15" s="240" t="s">
        <v>19</v>
      </c>
      <c r="E15" s="470">
        <v>4</v>
      </c>
    </row>
    <row r="16" spans="2:5" ht="15">
      <c r="B16" s="11" t="s">
        <v>20</v>
      </c>
      <c r="C16" s="12"/>
      <c r="D16" s="239" t="s">
        <v>21</v>
      </c>
      <c r="E16" s="469" t="s">
        <v>111</v>
      </c>
    </row>
    <row r="17" spans="2:5" ht="15.75" thickBot="1">
      <c r="B17" s="13"/>
      <c r="C17" s="14"/>
      <c r="D17" s="472"/>
      <c r="E17" s="470"/>
    </row>
    <row r="18" spans="2:5" ht="15.75" thickBot="1">
      <c r="B18" s="13"/>
      <c r="C18" s="14"/>
      <c r="D18" s="473" t="s">
        <v>22</v>
      </c>
      <c r="E18" s="474">
        <f>SUM(E11,E6)</f>
        <v>1112</v>
      </c>
    </row>
    <row r="19" spans="2:5" ht="15.75" thickBot="1">
      <c r="B19" s="15"/>
      <c r="C19" s="14"/>
      <c r="D19" s="16"/>
      <c r="E19" s="81"/>
    </row>
    <row r="20" spans="2:5" ht="15.75" thickBot="1">
      <c r="B20" s="8"/>
      <c r="C20" s="14"/>
      <c r="D20" s="468" t="s">
        <v>23</v>
      </c>
      <c r="E20" s="298" t="s">
        <v>420</v>
      </c>
    </row>
    <row r="21" spans="2:5" ht="15">
      <c r="B21" s="11" t="s">
        <v>4</v>
      </c>
      <c r="C21" s="12"/>
      <c r="D21" s="239" t="s">
        <v>448</v>
      </c>
      <c r="E21" s="475">
        <f>SUM(E22:E28)</f>
        <v>1041</v>
      </c>
    </row>
    <row r="22" spans="2:5" ht="15">
      <c r="B22" s="11" t="s">
        <v>6</v>
      </c>
      <c r="C22" s="12"/>
      <c r="D22" s="240" t="s">
        <v>25</v>
      </c>
      <c r="E22" s="476">
        <v>1065</v>
      </c>
    </row>
    <row r="23" spans="2:5" ht="15">
      <c r="B23" s="11" t="s">
        <v>8</v>
      </c>
      <c r="C23" s="12"/>
      <c r="D23" s="477" t="s">
        <v>422</v>
      </c>
      <c r="E23" s="478" t="s">
        <v>111</v>
      </c>
    </row>
    <row r="24" spans="2:5" ht="15">
      <c r="B24" s="11" t="s">
        <v>10</v>
      </c>
      <c r="C24" s="12"/>
      <c r="D24" s="240" t="s">
        <v>27</v>
      </c>
      <c r="E24" s="478" t="s">
        <v>111</v>
      </c>
    </row>
    <row r="25" spans="2:5" ht="15">
      <c r="B25" s="11" t="s">
        <v>12</v>
      </c>
      <c r="C25" s="12"/>
      <c r="D25" s="240" t="s">
        <v>28</v>
      </c>
      <c r="E25" s="478" t="s">
        <v>111</v>
      </c>
    </row>
    <row r="26" spans="2:5" ht="15">
      <c r="B26" s="11" t="s">
        <v>29</v>
      </c>
      <c r="C26" s="12"/>
      <c r="D26" s="240" t="s">
        <v>30</v>
      </c>
      <c r="E26" s="478" t="s">
        <v>111</v>
      </c>
    </row>
    <row r="27" spans="2:5" ht="15">
      <c r="B27" s="11" t="s">
        <v>31</v>
      </c>
      <c r="C27" s="12"/>
      <c r="D27" s="240" t="s">
        <v>32</v>
      </c>
      <c r="E27" s="236">
        <v>-26</v>
      </c>
    </row>
    <row r="28" spans="2:5" ht="15">
      <c r="B28" s="11" t="s">
        <v>33</v>
      </c>
      <c r="C28" s="12"/>
      <c r="D28" s="240" t="s">
        <v>34</v>
      </c>
      <c r="E28" s="476">
        <v>2</v>
      </c>
    </row>
    <row r="29" spans="2:5" ht="15">
      <c r="B29" s="11" t="s">
        <v>14</v>
      </c>
      <c r="C29" s="12"/>
      <c r="D29" s="239" t="s">
        <v>35</v>
      </c>
      <c r="E29" s="479" t="s">
        <v>111</v>
      </c>
    </row>
    <row r="30" spans="2:5" ht="15">
      <c r="B30" s="11" t="s">
        <v>20</v>
      </c>
      <c r="C30" s="12"/>
      <c r="D30" s="239" t="s">
        <v>36</v>
      </c>
      <c r="E30" s="479" t="s">
        <v>111</v>
      </c>
    </row>
    <row r="31" spans="2:5" ht="15">
      <c r="B31" s="11" t="s">
        <v>37</v>
      </c>
      <c r="C31" s="12"/>
      <c r="D31" s="239" t="s">
        <v>38</v>
      </c>
      <c r="E31" s="475">
        <f>E32</f>
        <v>71</v>
      </c>
    </row>
    <row r="32" spans="2:5" ht="15">
      <c r="B32" s="11" t="s">
        <v>6</v>
      </c>
      <c r="C32" s="12"/>
      <c r="D32" s="240" t="s">
        <v>39</v>
      </c>
      <c r="E32" s="476">
        <v>71</v>
      </c>
    </row>
    <row r="33" spans="2:5" ht="15">
      <c r="B33" s="11" t="s">
        <v>8</v>
      </c>
      <c r="C33" s="12"/>
      <c r="D33" s="240" t="s">
        <v>40</v>
      </c>
      <c r="E33" s="478" t="s">
        <v>111</v>
      </c>
    </row>
    <row r="34" spans="2:5" ht="15">
      <c r="B34" s="11" t="s">
        <v>41</v>
      </c>
      <c r="C34" s="12"/>
      <c r="D34" s="239" t="s">
        <v>42</v>
      </c>
      <c r="E34" s="479" t="s">
        <v>111</v>
      </c>
    </row>
    <row r="35" spans="2:5" ht="15.75" thickBot="1">
      <c r="B35" s="13"/>
      <c r="C35" s="14"/>
      <c r="D35" s="480"/>
      <c r="E35" s="481"/>
    </row>
    <row r="36" spans="2:5" ht="15.75" thickBot="1">
      <c r="B36" s="13"/>
      <c r="C36" s="14"/>
      <c r="D36" s="473" t="s">
        <v>43</v>
      </c>
      <c r="E36" s="482">
        <f>SUM(E31,E21)</f>
        <v>1112</v>
      </c>
    </row>
    <row r="37" ht="14.25">
      <c r="B37" s="483" t="s">
        <v>454</v>
      </c>
    </row>
  </sheetData>
  <mergeCells count="2">
    <mergeCell ref="B3:E3"/>
    <mergeCell ref="B2:E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28">
      <selection activeCell="B1" sqref="B1:E2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37890625" style="16" customWidth="1"/>
    <col min="4" max="4" width="86.625" style="1" customWidth="1"/>
    <col min="5" max="6" width="16.125" style="1" customWidth="1"/>
    <col min="7" max="16384" width="9.125" style="1" customWidth="1"/>
  </cols>
  <sheetData>
    <row r="1" spans="2:8" ht="18">
      <c r="B1" s="519" t="s">
        <v>455</v>
      </c>
      <c r="C1" s="519"/>
      <c r="D1" s="519"/>
      <c r="E1" s="519"/>
      <c r="F1" s="484"/>
      <c r="G1" s="484"/>
      <c r="H1" s="484"/>
    </row>
    <row r="2" spans="1:8" ht="18">
      <c r="A2" s="485"/>
      <c r="B2" s="519" t="s">
        <v>453</v>
      </c>
      <c r="C2" s="519"/>
      <c r="D2" s="519"/>
      <c r="E2" s="519"/>
      <c r="F2" s="484"/>
      <c r="G2" s="484"/>
      <c r="H2" s="484"/>
    </row>
    <row r="3" spans="4:6" ht="15.75" thickBot="1">
      <c r="D3" s="28"/>
      <c r="E3" s="7" t="s">
        <v>1</v>
      </c>
      <c r="F3" s="7"/>
    </row>
    <row r="4" spans="2:5" ht="15.75" thickBot="1">
      <c r="B4" s="8"/>
      <c r="C4" s="9"/>
      <c r="D4" s="486"/>
      <c r="E4" s="487" t="s">
        <v>456</v>
      </c>
    </row>
    <row r="5" spans="2:5" ht="15.75" thickBot="1">
      <c r="B5" s="488"/>
      <c r="C5" s="489"/>
      <c r="D5" s="490"/>
      <c r="E5" s="491"/>
    </row>
    <row r="6" spans="2:5" ht="15">
      <c r="B6" s="35" t="s">
        <v>4</v>
      </c>
      <c r="C6" s="36"/>
      <c r="D6" s="243" t="s">
        <v>75</v>
      </c>
      <c r="E6" s="492">
        <v>103</v>
      </c>
    </row>
    <row r="7" spans="2:5" ht="15">
      <c r="B7" s="11" t="s">
        <v>6</v>
      </c>
      <c r="C7" s="12"/>
      <c r="D7" s="240" t="s">
        <v>76</v>
      </c>
      <c r="E7" s="476">
        <v>103</v>
      </c>
    </row>
    <row r="8" spans="2:5" ht="15">
      <c r="B8" s="11" t="s">
        <v>8</v>
      </c>
      <c r="C8" s="12"/>
      <c r="D8" s="352" t="s">
        <v>77</v>
      </c>
      <c r="E8" s="478" t="s">
        <v>111</v>
      </c>
    </row>
    <row r="9" spans="2:5" ht="15">
      <c r="B9" s="11" t="s">
        <v>10</v>
      </c>
      <c r="C9" s="12"/>
      <c r="D9" s="240" t="s">
        <v>78</v>
      </c>
      <c r="E9" s="478" t="s">
        <v>111</v>
      </c>
    </row>
    <row r="10" spans="2:5" ht="15">
      <c r="B10" s="11" t="s">
        <v>12</v>
      </c>
      <c r="C10" s="12"/>
      <c r="D10" s="240" t="s">
        <v>79</v>
      </c>
      <c r="E10" s="470" t="s">
        <v>111</v>
      </c>
    </row>
    <row r="11" spans="2:5" ht="15">
      <c r="B11" s="493" t="s">
        <v>14</v>
      </c>
      <c r="C11" s="494"/>
      <c r="D11" s="238" t="s">
        <v>45</v>
      </c>
      <c r="E11" s="495">
        <f>SUM(E13:E18)</f>
        <v>-105</v>
      </c>
    </row>
    <row r="12" spans="2:5" ht="15">
      <c r="B12" s="11" t="s">
        <v>6</v>
      </c>
      <c r="C12" s="12"/>
      <c r="D12" s="240" t="s">
        <v>46</v>
      </c>
      <c r="E12" s="496" t="s">
        <v>111</v>
      </c>
    </row>
    <row r="13" spans="2:5" ht="15">
      <c r="B13" s="11" t="s">
        <v>8</v>
      </c>
      <c r="C13" s="12"/>
      <c r="D13" s="240" t="s">
        <v>47</v>
      </c>
      <c r="E13" s="497">
        <v>-15</v>
      </c>
    </row>
    <row r="14" spans="2:5" ht="15">
      <c r="B14" s="11" t="s">
        <v>10</v>
      </c>
      <c r="C14" s="12"/>
      <c r="D14" s="240" t="s">
        <v>48</v>
      </c>
      <c r="E14" s="497">
        <v>-40</v>
      </c>
    </row>
    <row r="15" spans="2:5" ht="15">
      <c r="B15" s="11" t="s">
        <v>12</v>
      </c>
      <c r="C15" s="12"/>
      <c r="D15" s="240" t="s">
        <v>49</v>
      </c>
      <c r="E15" s="496" t="s">
        <v>111</v>
      </c>
    </row>
    <row r="16" spans="2:5" ht="15">
      <c r="B16" s="11" t="s">
        <v>29</v>
      </c>
      <c r="C16" s="12"/>
      <c r="D16" s="240" t="s">
        <v>50</v>
      </c>
      <c r="E16" s="497">
        <v>-42</v>
      </c>
    </row>
    <row r="17" spans="2:5" ht="15">
      <c r="B17" s="11" t="s">
        <v>31</v>
      </c>
      <c r="C17" s="12"/>
      <c r="D17" s="240" t="s">
        <v>51</v>
      </c>
      <c r="E17" s="496" t="s">
        <v>111</v>
      </c>
    </row>
    <row r="18" spans="2:5" ht="15">
      <c r="B18" s="11" t="s">
        <v>33</v>
      </c>
      <c r="C18" s="12"/>
      <c r="D18" s="240" t="s">
        <v>52</v>
      </c>
      <c r="E18" s="497">
        <v>-8</v>
      </c>
    </row>
    <row r="19" spans="2:5" ht="15">
      <c r="B19" s="11" t="s">
        <v>53</v>
      </c>
      <c r="C19" s="12"/>
      <c r="D19" s="240" t="s">
        <v>54</v>
      </c>
      <c r="E19" s="478" t="s">
        <v>111</v>
      </c>
    </row>
    <row r="20" spans="2:5" ht="15">
      <c r="B20" s="11" t="s">
        <v>20</v>
      </c>
      <c r="C20" s="12"/>
      <c r="D20" s="498" t="s">
        <v>457</v>
      </c>
      <c r="E20" s="495">
        <f>E6+E11</f>
        <v>-2</v>
      </c>
    </row>
    <row r="21" spans="2:5" ht="15">
      <c r="B21" s="11" t="s">
        <v>37</v>
      </c>
      <c r="C21" s="12"/>
      <c r="D21" s="239" t="s">
        <v>81</v>
      </c>
      <c r="E21" s="469" t="s">
        <v>111</v>
      </c>
    </row>
    <row r="22" spans="2:5" ht="15">
      <c r="B22" s="11" t="s">
        <v>6</v>
      </c>
      <c r="C22" s="12"/>
      <c r="D22" s="240" t="s">
        <v>82</v>
      </c>
      <c r="E22" s="470" t="s">
        <v>111</v>
      </c>
    </row>
    <row r="23" spans="2:5" ht="15">
      <c r="B23" s="11" t="s">
        <v>8</v>
      </c>
      <c r="C23" s="12"/>
      <c r="D23" s="240" t="s">
        <v>83</v>
      </c>
      <c r="E23" s="470" t="s">
        <v>111</v>
      </c>
    </row>
    <row r="24" spans="2:5" ht="15">
      <c r="B24" s="11" t="s">
        <v>10</v>
      </c>
      <c r="C24" s="12"/>
      <c r="D24" s="240" t="s">
        <v>84</v>
      </c>
      <c r="E24" s="499" t="s">
        <v>111</v>
      </c>
    </row>
    <row r="25" spans="2:5" ht="15">
      <c r="B25" s="11" t="s">
        <v>41</v>
      </c>
      <c r="C25" s="12"/>
      <c r="D25" s="239" t="s">
        <v>56</v>
      </c>
      <c r="E25" s="479" t="s">
        <v>111</v>
      </c>
    </row>
    <row r="26" spans="2:5" ht="15">
      <c r="B26" s="11" t="s">
        <v>6</v>
      </c>
      <c r="C26" s="12"/>
      <c r="D26" s="240" t="s">
        <v>57</v>
      </c>
      <c r="E26" s="478" t="s">
        <v>111</v>
      </c>
    </row>
    <row r="27" spans="2:5" ht="15">
      <c r="B27" s="11" t="s">
        <v>8</v>
      </c>
      <c r="C27" s="12"/>
      <c r="D27" s="240" t="s">
        <v>56</v>
      </c>
      <c r="E27" s="500" t="s">
        <v>111</v>
      </c>
    </row>
    <row r="28" spans="2:5" ht="15">
      <c r="B28" s="11" t="s">
        <v>62</v>
      </c>
      <c r="C28" s="12"/>
      <c r="D28" s="498" t="s">
        <v>458</v>
      </c>
      <c r="E28" s="495">
        <f>E20</f>
        <v>-2</v>
      </c>
    </row>
    <row r="29" spans="2:5" ht="15">
      <c r="B29" s="11" t="s">
        <v>64</v>
      </c>
      <c r="C29" s="12"/>
      <c r="D29" s="239" t="s">
        <v>86</v>
      </c>
      <c r="E29" s="501">
        <v>1</v>
      </c>
    </row>
    <row r="30" spans="2:5" ht="15">
      <c r="B30" s="11" t="s">
        <v>6</v>
      </c>
      <c r="C30" s="12"/>
      <c r="D30" s="240" t="s">
        <v>87</v>
      </c>
      <c r="E30" s="470" t="s">
        <v>111</v>
      </c>
    </row>
    <row r="31" spans="2:5" ht="15">
      <c r="B31" s="11" t="s">
        <v>8</v>
      </c>
      <c r="C31" s="12"/>
      <c r="D31" s="240" t="s">
        <v>88</v>
      </c>
      <c r="E31" s="502">
        <v>1</v>
      </c>
    </row>
    <row r="32" spans="2:5" ht="15">
      <c r="B32" s="11" t="s">
        <v>10</v>
      </c>
      <c r="C32" s="12"/>
      <c r="D32" s="240" t="s">
        <v>54</v>
      </c>
      <c r="E32" s="470" t="s">
        <v>111</v>
      </c>
    </row>
    <row r="33" spans="2:5" ht="15">
      <c r="B33" s="11" t="s">
        <v>459</v>
      </c>
      <c r="C33" s="12"/>
      <c r="D33" s="239" t="s">
        <v>59</v>
      </c>
      <c r="E33" s="479" t="s">
        <v>111</v>
      </c>
    </row>
    <row r="34" spans="2:5" ht="29.25">
      <c r="B34" s="11" t="s">
        <v>6</v>
      </c>
      <c r="C34" s="12"/>
      <c r="D34" s="477" t="s">
        <v>60</v>
      </c>
      <c r="E34" s="478" t="s">
        <v>111</v>
      </c>
    </row>
    <row r="35" spans="2:5" ht="15">
      <c r="B35" s="11" t="s">
        <v>8</v>
      </c>
      <c r="C35" s="12"/>
      <c r="D35" s="240" t="s">
        <v>61</v>
      </c>
      <c r="E35" s="478" t="s">
        <v>111</v>
      </c>
    </row>
    <row r="36" spans="2:5" ht="15">
      <c r="B36" s="11" t="s">
        <v>10</v>
      </c>
      <c r="C36" s="12"/>
      <c r="D36" s="240" t="s">
        <v>54</v>
      </c>
      <c r="E36" s="478" t="s">
        <v>111</v>
      </c>
    </row>
    <row r="37" spans="2:5" ht="15">
      <c r="B37" s="11" t="s">
        <v>6</v>
      </c>
      <c r="C37" s="12"/>
      <c r="D37" s="498" t="s">
        <v>460</v>
      </c>
      <c r="E37" s="495">
        <v>-1</v>
      </c>
    </row>
    <row r="38" spans="2:5" ht="15">
      <c r="B38" s="11" t="s">
        <v>461</v>
      </c>
      <c r="C38" s="12"/>
      <c r="D38" s="239" t="s">
        <v>90</v>
      </c>
      <c r="E38" s="469" t="s">
        <v>111</v>
      </c>
    </row>
    <row r="39" spans="2:5" ht="15">
      <c r="B39" s="11" t="s">
        <v>462</v>
      </c>
      <c r="C39" s="12"/>
      <c r="D39" s="239" t="s">
        <v>65</v>
      </c>
      <c r="E39" s="479" t="s">
        <v>111</v>
      </c>
    </row>
    <row r="40" spans="2:5" ht="15">
      <c r="B40" s="11" t="s">
        <v>463</v>
      </c>
      <c r="C40" s="12"/>
      <c r="D40" s="498" t="s">
        <v>464</v>
      </c>
      <c r="E40" s="479" t="s">
        <v>111</v>
      </c>
    </row>
    <row r="41" spans="2:5" ht="15">
      <c r="B41" s="11" t="s">
        <v>465</v>
      </c>
      <c r="C41" s="12"/>
      <c r="D41" s="239" t="s">
        <v>69</v>
      </c>
      <c r="E41" s="495">
        <v>-1</v>
      </c>
    </row>
    <row r="42" spans="2:5" ht="15">
      <c r="B42" s="11" t="s">
        <v>6</v>
      </c>
      <c r="C42" s="12"/>
      <c r="D42" s="240" t="s">
        <v>70</v>
      </c>
      <c r="E42" s="478" t="s">
        <v>111</v>
      </c>
    </row>
    <row r="43" spans="2:5" ht="15">
      <c r="B43" s="11" t="s">
        <v>8</v>
      </c>
      <c r="C43" s="12"/>
      <c r="D43" s="240" t="s">
        <v>71</v>
      </c>
      <c r="E43" s="478" t="s">
        <v>111</v>
      </c>
    </row>
    <row r="44" spans="2:5" s="31" customFormat="1" ht="15.75" thickBot="1">
      <c r="B44" s="13" t="s">
        <v>466</v>
      </c>
      <c r="C44" s="32"/>
      <c r="D44" s="241" t="s">
        <v>467</v>
      </c>
      <c r="E44" s="503">
        <v>-1</v>
      </c>
    </row>
    <row r="45" ht="12.75">
      <c r="B45" s="483"/>
    </row>
    <row r="46" ht="12.75">
      <c r="B46" s="483" t="s">
        <v>468</v>
      </c>
    </row>
    <row r="47" ht="12.75"/>
    <row r="48" ht="12.75"/>
    <row r="49" ht="12.75"/>
    <row r="50" ht="12.75"/>
    <row r="51" ht="12.75"/>
    <row r="52" ht="12.75"/>
    <row r="53" ht="12.75"/>
  </sheetData>
  <mergeCells count="2">
    <mergeCell ref="B1:E1"/>
    <mergeCell ref="B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F38"/>
  <sheetViews>
    <sheetView tabSelected="1" zoomScale="75" zoomScaleNormal="75" workbookViewId="0" topLeftCell="A1">
      <selection activeCell="D1" sqref="D1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37890625" style="1" customWidth="1"/>
    <col min="4" max="4" width="86.875" style="1" customWidth="1"/>
    <col min="5" max="5" width="17.75390625" style="1" customWidth="1"/>
    <col min="6" max="6" width="16.00390625" style="1" customWidth="1"/>
    <col min="7" max="16384" width="9.125" style="1" customWidth="1"/>
  </cols>
  <sheetData>
    <row r="3" spans="2:4" ht="15.75">
      <c r="B3" s="28"/>
      <c r="C3" s="3"/>
      <c r="D3" s="378" t="s">
        <v>469</v>
      </c>
    </row>
    <row r="4" spans="4:5" ht="15.75" thickBot="1">
      <c r="D4" s="6"/>
      <c r="E4" s="7" t="s">
        <v>1</v>
      </c>
    </row>
    <row r="5" spans="2:5" ht="15.75" thickBot="1">
      <c r="B5" s="8"/>
      <c r="C5" s="9"/>
      <c r="D5" s="468" t="s">
        <v>2</v>
      </c>
      <c r="E5" s="504" t="s">
        <v>470</v>
      </c>
    </row>
    <row r="6" spans="2:5" ht="15">
      <c r="B6" s="11" t="s">
        <v>4</v>
      </c>
      <c r="C6" s="12"/>
      <c r="D6" s="239" t="s">
        <v>447</v>
      </c>
      <c r="E6" s="469">
        <f>SUM(E7:E10)</f>
        <v>27</v>
      </c>
    </row>
    <row r="7" spans="2:5" ht="15">
      <c r="B7" s="11" t="s">
        <v>6</v>
      </c>
      <c r="C7" s="12"/>
      <c r="D7" s="240" t="s">
        <v>7</v>
      </c>
      <c r="E7" s="470" t="s">
        <v>111</v>
      </c>
    </row>
    <row r="8" spans="2:5" ht="15">
      <c r="B8" s="11" t="s">
        <v>8</v>
      </c>
      <c r="C8" s="12"/>
      <c r="D8" s="240" t="s">
        <v>9</v>
      </c>
      <c r="E8" s="470">
        <v>27</v>
      </c>
    </row>
    <row r="9" spans="2:5" ht="15">
      <c r="B9" s="11" t="s">
        <v>10</v>
      </c>
      <c r="C9" s="12"/>
      <c r="D9" s="240" t="s">
        <v>11</v>
      </c>
      <c r="E9" s="470" t="s">
        <v>111</v>
      </c>
    </row>
    <row r="10" spans="2:5" ht="15">
      <c r="B10" s="11" t="s">
        <v>12</v>
      </c>
      <c r="C10" s="12"/>
      <c r="D10" s="240" t="s">
        <v>13</v>
      </c>
      <c r="E10" s="470" t="s">
        <v>111</v>
      </c>
    </row>
    <row r="11" spans="2:5" ht="15">
      <c r="B11" s="11" t="s">
        <v>14</v>
      </c>
      <c r="C11" s="12"/>
      <c r="D11" s="239" t="s">
        <v>15</v>
      </c>
      <c r="E11" s="469">
        <f>SUM(E12:E15)</f>
        <v>43</v>
      </c>
    </row>
    <row r="12" spans="2:5" ht="15">
      <c r="B12" s="11" t="s">
        <v>6</v>
      </c>
      <c r="C12" s="12"/>
      <c r="D12" s="240" t="s">
        <v>16</v>
      </c>
      <c r="E12" s="470" t="s">
        <v>111</v>
      </c>
    </row>
    <row r="13" spans="2:5" ht="15">
      <c r="B13" s="11" t="s">
        <v>8</v>
      </c>
      <c r="C13" s="12"/>
      <c r="D13" s="240" t="s">
        <v>17</v>
      </c>
      <c r="E13" s="470">
        <v>34</v>
      </c>
    </row>
    <row r="14" spans="2:5" ht="15">
      <c r="B14" s="11" t="s">
        <v>10</v>
      </c>
      <c r="C14" s="12"/>
      <c r="D14" s="471" t="s">
        <v>18</v>
      </c>
      <c r="E14" s="470" t="s">
        <v>111</v>
      </c>
    </row>
    <row r="15" spans="2:5" ht="15">
      <c r="B15" s="11" t="s">
        <v>12</v>
      </c>
      <c r="C15" s="12"/>
      <c r="D15" s="240" t="s">
        <v>19</v>
      </c>
      <c r="E15" s="470">
        <v>9</v>
      </c>
    </row>
    <row r="16" spans="2:5" ht="15">
      <c r="B16" s="11" t="s">
        <v>20</v>
      </c>
      <c r="C16" s="12"/>
      <c r="D16" s="239" t="s">
        <v>21</v>
      </c>
      <c r="E16" s="469" t="s">
        <v>111</v>
      </c>
    </row>
    <row r="17" spans="2:5" ht="15.75" thickBot="1">
      <c r="B17" s="13"/>
      <c r="C17" s="14"/>
      <c r="D17" s="472"/>
      <c r="E17" s="470"/>
    </row>
    <row r="18" spans="2:5" ht="15.75" thickBot="1">
      <c r="B18" s="13"/>
      <c r="C18" s="14"/>
      <c r="D18" s="473" t="s">
        <v>22</v>
      </c>
      <c r="E18" s="474">
        <f>E6+E11</f>
        <v>70</v>
      </c>
    </row>
    <row r="19" spans="2:6" ht="15.75" thickBot="1">
      <c r="B19" s="15"/>
      <c r="C19" s="14"/>
      <c r="D19" s="16"/>
      <c r="E19" s="81"/>
      <c r="F19" s="18"/>
    </row>
    <row r="20" spans="2:5" ht="15.75" thickBot="1">
      <c r="B20" s="8"/>
      <c r="C20" s="14"/>
      <c r="D20" s="468" t="s">
        <v>23</v>
      </c>
      <c r="E20" s="504" t="s">
        <v>470</v>
      </c>
    </row>
    <row r="21" spans="2:5" ht="15">
      <c r="B21" s="11" t="s">
        <v>4</v>
      </c>
      <c r="C21" s="12"/>
      <c r="D21" s="239" t="s">
        <v>448</v>
      </c>
      <c r="E21" s="505">
        <f>SUM(E22:E28)</f>
        <v>-46</v>
      </c>
    </row>
    <row r="22" spans="2:5" ht="15">
      <c r="B22" s="11" t="s">
        <v>6</v>
      </c>
      <c r="C22" s="12"/>
      <c r="D22" s="240" t="s">
        <v>25</v>
      </c>
      <c r="E22" s="476">
        <v>32</v>
      </c>
    </row>
    <row r="23" spans="2:5" ht="15">
      <c r="B23" s="11" t="s">
        <v>8</v>
      </c>
      <c r="C23" s="12"/>
      <c r="D23" s="477" t="s">
        <v>422</v>
      </c>
      <c r="E23" s="478" t="s">
        <v>111</v>
      </c>
    </row>
    <row r="24" spans="2:5" ht="15">
      <c r="B24" s="11" t="s">
        <v>10</v>
      </c>
      <c r="C24" s="12"/>
      <c r="D24" s="240" t="s">
        <v>27</v>
      </c>
      <c r="E24" s="476">
        <v>20</v>
      </c>
    </row>
    <row r="25" spans="2:5" ht="15">
      <c r="B25" s="11" t="s">
        <v>12</v>
      </c>
      <c r="C25" s="12"/>
      <c r="D25" s="240" t="s">
        <v>28</v>
      </c>
      <c r="E25" s="478" t="s">
        <v>111</v>
      </c>
    </row>
    <row r="26" spans="2:5" ht="15">
      <c r="B26" s="11" t="s">
        <v>29</v>
      </c>
      <c r="C26" s="12"/>
      <c r="D26" s="240" t="s">
        <v>30</v>
      </c>
      <c r="E26" s="476">
        <v>28</v>
      </c>
    </row>
    <row r="27" spans="2:5" ht="15">
      <c r="B27" s="11" t="s">
        <v>31</v>
      </c>
      <c r="C27" s="12"/>
      <c r="D27" s="240" t="s">
        <v>32</v>
      </c>
      <c r="E27" s="497">
        <v>-81</v>
      </c>
    </row>
    <row r="28" spans="2:5" ht="15">
      <c r="B28" s="11" t="s">
        <v>33</v>
      </c>
      <c r="C28" s="12"/>
      <c r="D28" s="240" t="s">
        <v>34</v>
      </c>
      <c r="E28" s="497">
        <v>-45</v>
      </c>
    </row>
    <row r="29" spans="2:5" ht="15">
      <c r="B29" s="11" t="s">
        <v>14</v>
      </c>
      <c r="C29" s="12"/>
      <c r="D29" s="239" t="s">
        <v>35</v>
      </c>
      <c r="E29" s="475">
        <v>16</v>
      </c>
    </row>
    <row r="30" spans="2:5" ht="15">
      <c r="B30" s="11" t="s">
        <v>20</v>
      </c>
      <c r="C30" s="12"/>
      <c r="D30" s="239" t="s">
        <v>36</v>
      </c>
      <c r="E30" s="479" t="s">
        <v>111</v>
      </c>
    </row>
    <row r="31" spans="2:5" ht="15">
      <c r="B31" s="11" t="s">
        <v>37</v>
      </c>
      <c r="C31" s="12"/>
      <c r="D31" s="239" t="s">
        <v>38</v>
      </c>
      <c r="E31" s="475">
        <f>SUM(E32:E33)</f>
        <v>100</v>
      </c>
    </row>
    <row r="32" spans="2:5" ht="15">
      <c r="B32" s="11" t="s">
        <v>6</v>
      </c>
      <c r="C32" s="12"/>
      <c r="D32" s="240" t="s">
        <v>39</v>
      </c>
      <c r="E32" s="476">
        <v>100</v>
      </c>
    </row>
    <row r="33" spans="2:5" ht="15">
      <c r="B33" s="11" t="s">
        <v>8</v>
      </c>
      <c r="C33" s="12"/>
      <c r="D33" s="240" t="s">
        <v>40</v>
      </c>
      <c r="E33" s="478" t="s">
        <v>111</v>
      </c>
    </row>
    <row r="34" spans="2:5" ht="15">
      <c r="B34" s="11" t="s">
        <v>41</v>
      </c>
      <c r="C34" s="12"/>
      <c r="D34" s="239" t="s">
        <v>42</v>
      </c>
      <c r="E34" s="479" t="s">
        <v>111</v>
      </c>
    </row>
    <row r="35" spans="2:5" ht="15.75" thickBot="1">
      <c r="B35" s="13"/>
      <c r="C35" s="14"/>
      <c r="D35" s="480"/>
      <c r="E35" s="481"/>
    </row>
    <row r="36" spans="2:5" ht="15.75" thickBot="1">
      <c r="B36" s="13"/>
      <c r="C36" s="14"/>
      <c r="D36" s="473" t="s">
        <v>43</v>
      </c>
      <c r="E36" s="482">
        <f>E21+E29+E31</f>
        <v>70</v>
      </c>
    </row>
    <row r="37" ht="14.25">
      <c r="B37" s="483" t="s">
        <v>471</v>
      </c>
    </row>
    <row r="38" ht="14.25">
      <c r="B38" s="483" t="s">
        <v>472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G54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5.00390625" style="0" customWidth="1"/>
    <col min="2" max="2" width="101.00390625" style="0" customWidth="1"/>
    <col min="3" max="3" width="20.125" style="196" bestFit="1" customWidth="1"/>
    <col min="4" max="4" width="17.75390625" style="0" hidden="1" customWidth="1"/>
    <col min="5" max="5" width="9.75390625" style="0" hidden="1" customWidth="1"/>
    <col min="6" max="7" width="12.75390625" style="0" hidden="1" customWidth="1"/>
    <col min="8" max="8" width="12.125" style="0" customWidth="1"/>
  </cols>
  <sheetData>
    <row r="1" spans="1:5" ht="15.75">
      <c r="A1" s="44"/>
      <c r="B1" s="44"/>
      <c r="C1" s="208"/>
      <c r="D1" s="46"/>
      <c r="E1" s="46"/>
    </row>
    <row r="2" spans="1:5" ht="18">
      <c r="A2" s="119"/>
      <c r="B2" s="380" t="s">
        <v>426</v>
      </c>
      <c r="C2" s="208"/>
      <c r="D2" s="46"/>
      <c r="E2" s="46"/>
    </row>
    <row r="3" spans="1:5" ht="15.75">
      <c r="A3" s="47"/>
      <c r="B3" s="47"/>
      <c r="C3" s="208"/>
      <c r="D3" s="46"/>
      <c r="E3" s="46"/>
    </row>
    <row r="4" spans="1:5" ht="15" customHeight="1" thickBot="1">
      <c r="A4" s="48"/>
      <c r="B4" s="48"/>
      <c r="C4" s="209" t="s">
        <v>419</v>
      </c>
      <c r="D4" s="50"/>
      <c r="E4" s="50"/>
    </row>
    <row r="5" spans="1:7" ht="15" customHeight="1" thickBot="1">
      <c r="A5" s="51"/>
      <c r="B5" s="51"/>
      <c r="C5" s="189" t="s">
        <v>425</v>
      </c>
      <c r="D5" s="144" t="s">
        <v>427</v>
      </c>
      <c r="E5" s="22" t="s">
        <v>428</v>
      </c>
      <c r="F5" s="144" t="s">
        <v>427</v>
      </c>
      <c r="G5" s="22" t="s">
        <v>428</v>
      </c>
    </row>
    <row r="6" spans="1:7" ht="15" customHeight="1" thickBot="1">
      <c r="A6" s="52" t="s">
        <v>4</v>
      </c>
      <c r="B6" s="52" t="s">
        <v>93</v>
      </c>
      <c r="C6" s="210"/>
      <c r="D6" s="67"/>
      <c r="E6" s="67"/>
      <c r="F6" s="67"/>
      <c r="G6" s="67"/>
    </row>
    <row r="7" spans="1:7" ht="15" customHeight="1">
      <c r="A7" s="53" t="s">
        <v>68</v>
      </c>
      <c r="B7" s="53" t="s">
        <v>94</v>
      </c>
      <c r="C7" s="211">
        <v>-1180</v>
      </c>
      <c r="D7" s="68"/>
      <c r="E7" s="68"/>
      <c r="F7" s="68"/>
      <c r="G7" s="68"/>
    </row>
    <row r="8" spans="1:7" ht="15" customHeight="1">
      <c r="A8" s="54" t="s">
        <v>95</v>
      </c>
      <c r="B8" s="54" t="s">
        <v>96</v>
      </c>
      <c r="C8" s="212">
        <f>SUM(C9:C22)</f>
        <v>-12305</v>
      </c>
      <c r="D8" s="69"/>
      <c r="E8" s="69"/>
      <c r="F8" s="69"/>
      <c r="G8" s="69"/>
    </row>
    <row r="9" spans="1:7" ht="15" customHeight="1">
      <c r="A9" s="55" t="s">
        <v>97</v>
      </c>
      <c r="B9" s="56" t="s">
        <v>98</v>
      </c>
      <c r="C9" s="212">
        <v>3001</v>
      </c>
      <c r="D9" s="69"/>
      <c r="E9" s="69"/>
      <c r="F9" s="69"/>
      <c r="G9" s="69"/>
    </row>
    <row r="10" spans="1:7" ht="15" customHeight="1">
      <c r="A10" s="55" t="s">
        <v>99</v>
      </c>
      <c r="B10" s="56" t="s">
        <v>100</v>
      </c>
      <c r="C10" s="212" t="s">
        <v>111</v>
      </c>
      <c r="D10" s="69"/>
      <c r="E10" s="69"/>
      <c r="F10" s="69"/>
      <c r="G10" s="69"/>
    </row>
    <row r="11" spans="1:7" ht="15" customHeight="1">
      <c r="A11" s="55" t="s">
        <v>101</v>
      </c>
      <c r="B11" s="56" t="s">
        <v>102</v>
      </c>
      <c r="C11" s="212">
        <v>1523</v>
      </c>
      <c r="D11" s="69"/>
      <c r="E11" s="69"/>
      <c r="F11" s="69"/>
      <c r="G11" s="69"/>
    </row>
    <row r="12" spans="1:7" ht="15" customHeight="1">
      <c r="A12" s="55" t="s">
        <v>103</v>
      </c>
      <c r="B12" s="55" t="s">
        <v>104</v>
      </c>
      <c r="C12" s="212" t="s">
        <v>111</v>
      </c>
      <c r="D12" s="69"/>
      <c r="E12" s="69"/>
      <c r="F12" s="69"/>
      <c r="G12" s="69"/>
    </row>
    <row r="13" spans="1:7" ht="15" customHeight="1">
      <c r="A13" s="55" t="s">
        <v>105</v>
      </c>
      <c r="B13" s="55" t="s">
        <v>106</v>
      </c>
      <c r="C13" s="212">
        <v>4</v>
      </c>
      <c r="D13" s="69"/>
      <c r="E13" s="69"/>
      <c r="F13" s="69"/>
      <c r="G13" s="69"/>
    </row>
    <row r="14" spans="1:7" ht="15" customHeight="1">
      <c r="A14" s="53" t="s">
        <v>107</v>
      </c>
      <c r="B14" s="53" t="s">
        <v>108</v>
      </c>
      <c r="C14" s="212">
        <v>-415</v>
      </c>
      <c r="D14" s="69"/>
      <c r="E14" s="69"/>
      <c r="F14" s="69"/>
      <c r="G14" s="69"/>
    </row>
    <row r="15" spans="1:7" ht="15" customHeight="1">
      <c r="A15" s="55" t="s">
        <v>109</v>
      </c>
      <c r="B15" s="55" t="s">
        <v>110</v>
      </c>
      <c r="C15" s="212">
        <v>-583</v>
      </c>
      <c r="D15" s="69"/>
      <c r="E15" s="69"/>
      <c r="F15" s="69"/>
      <c r="G15" s="69"/>
    </row>
    <row r="16" spans="1:7" ht="15" customHeight="1">
      <c r="A16" s="55" t="s">
        <v>112</v>
      </c>
      <c r="B16" s="55" t="s">
        <v>113</v>
      </c>
      <c r="C16" s="212">
        <v>3</v>
      </c>
      <c r="D16" s="69"/>
      <c r="E16" s="69"/>
      <c r="F16" s="69"/>
      <c r="G16" s="69"/>
    </row>
    <row r="17" spans="1:7" ht="15" customHeight="1">
      <c r="A17" s="55" t="s">
        <v>114</v>
      </c>
      <c r="B17" s="55" t="s">
        <v>115</v>
      </c>
      <c r="C17" s="212" t="s">
        <v>111</v>
      </c>
      <c r="D17" s="69"/>
      <c r="E17" s="69"/>
      <c r="F17" s="69"/>
      <c r="G17" s="69"/>
    </row>
    <row r="18" spans="1:7" ht="15" customHeight="1">
      <c r="A18" s="54" t="s">
        <v>116</v>
      </c>
      <c r="B18" s="54" t="s">
        <v>117</v>
      </c>
      <c r="C18" s="212">
        <v>-20996</v>
      </c>
      <c r="D18" s="69"/>
      <c r="E18" s="69"/>
      <c r="F18" s="69"/>
      <c r="G18" s="69"/>
    </row>
    <row r="19" spans="1:7" ht="15" customHeight="1">
      <c r="A19" s="55" t="s">
        <v>118</v>
      </c>
      <c r="B19" s="55" t="s">
        <v>119</v>
      </c>
      <c r="C19" s="212">
        <v>925</v>
      </c>
      <c r="D19" s="69"/>
      <c r="E19" s="69"/>
      <c r="F19" s="69"/>
      <c r="G19" s="69"/>
    </row>
    <row r="20" spans="1:7" ht="15" customHeight="1">
      <c r="A20" s="55" t="s">
        <v>120</v>
      </c>
      <c r="B20" s="55" t="s">
        <v>121</v>
      </c>
      <c r="C20" s="212">
        <v>-166</v>
      </c>
      <c r="D20" s="69"/>
      <c r="E20" s="69"/>
      <c r="F20" s="69"/>
      <c r="G20" s="69"/>
    </row>
    <row r="21" spans="1:7" ht="15" customHeight="1">
      <c r="A21" s="55" t="s">
        <v>122</v>
      </c>
      <c r="B21" s="55" t="s">
        <v>123</v>
      </c>
      <c r="C21" s="212">
        <v>4558</v>
      </c>
      <c r="D21" s="69"/>
      <c r="E21" s="69"/>
      <c r="F21" s="69"/>
      <c r="G21" s="213"/>
    </row>
    <row r="22" spans="1:7" ht="15" customHeight="1">
      <c r="A22" s="55" t="s">
        <v>124</v>
      </c>
      <c r="B22" s="55" t="s">
        <v>125</v>
      </c>
      <c r="C22" s="214">
        <v>-159</v>
      </c>
      <c r="D22" s="69"/>
      <c r="E22" s="69"/>
      <c r="F22" s="69"/>
      <c r="G22" s="69"/>
    </row>
    <row r="23" spans="1:7" ht="15" customHeight="1" thickBot="1">
      <c r="A23" s="58" t="s">
        <v>126</v>
      </c>
      <c r="B23" s="58" t="s">
        <v>127</v>
      </c>
      <c r="C23" s="215">
        <f>C7+C8</f>
        <v>-13485</v>
      </c>
      <c r="D23" s="69"/>
      <c r="E23" s="69"/>
      <c r="F23" s="69"/>
      <c r="G23" s="69"/>
    </row>
    <row r="24" spans="1:7" ht="15" customHeight="1" thickBot="1">
      <c r="A24" s="52" t="s">
        <v>14</v>
      </c>
      <c r="B24" s="52" t="s">
        <v>128</v>
      </c>
      <c r="C24" s="216"/>
      <c r="D24" s="67"/>
      <c r="E24" s="67"/>
      <c r="F24" s="67"/>
      <c r="G24" s="67"/>
    </row>
    <row r="25" spans="1:7" ht="15" customHeight="1">
      <c r="A25" s="53" t="s">
        <v>68</v>
      </c>
      <c r="B25" s="53" t="s">
        <v>129</v>
      </c>
      <c r="C25" s="212">
        <v>-294</v>
      </c>
      <c r="D25" s="69"/>
      <c r="E25" s="69"/>
      <c r="F25" s="69"/>
      <c r="G25" s="69"/>
    </row>
    <row r="26" spans="1:7" ht="15" customHeight="1">
      <c r="A26" s="55" t="s">
        <v>95</v>
      </c>
      <c r="B26" s="55" t="s">
        <v>130</v>
      </c>
      <c r="C26" s="212">
        <v>-35533</v>
      </c>
      <c r="D26" s="69"/>
      <c r="E26" s="69"/>
      <c r="F26" s="69"/>
      <c r="G26" s="69"/>
    </row>
    <row r="27" spans="1:7" ht="15" customHeight="1">
      <c r="A27" s="55" t="s">
        <v>126</v>
      </c>
      <c r="B27" s="55" t="s">
        <v>131</v>
      </c>
      <c r="C27" s="212">
        <v>-103</v>
      </c>
      <c r="D27" s="69"/>
      <c r="E27" s="69"/>
      <c r="F27" s="69"/>
      <c r="G27" s="69"/>
    </row>
    <row r="28" spans="1:7" ht="15" customHeight="1">
      <c r="A28" s="54" t="s">
        <v>132</v>
      </c>
      <c r="B28" s="54" t="s">
        <v>133</v>
      </c>
      <c r="C28" s="212" t="s">
        <v>111</v>
      </c>
      <c r="D28" s="69"/>
      <c r="E28" s="69"/>
      <c r="F28" s="69"/>
      <c r="G28" s="69"/>
    </row>
    <row r="29" spans="1:7" ht="15" customHeight="1">
      <c r="A29" s="55" t="s">
        <v>134</v>
      </c>
      <c r="B29" s="55" t="s">
        <v>135</v>
      </c>
      <c r="C29" s="212">
        <v>-10</v>
      </c>
      <c r="D29" s="69"/>
      <c r="E29" s="69"/>
      <c r="F29" s="69"/>
      <c r="G29" s="69"/>
    </row>
    <row r="30" spans="1:7" ht="15" customHeight="1">
      <c r="A30" s="54" t="s">
        <v>136</v>
      </c>
      <c r="B30" s="54" t="s">
        <v>137</v>
      </c>
      <c r="C30" s="212" t="s">
        <v>111</v>
      </c>
      <c r="D30" s="69"/>
      <c r="E30" s="69"/>
      <c r="F30" s="69"/>
      <c r="G30" s="69"/>
    </row>
    <row r="31" spans="1:7" ht="15" customHeight="1">
      <c r="A31" s="55" t="s">
        <v>138</v>
      </c>
      <c r="B31" s="55" t="s">
        <v>139</v>
      </c>
      <c r="C31" s="212" t="s">
        <v>111</v>
      </c>
      <c r="D31" s="69"/>
      <c r="E31" s="69"/>
      <c r="F31" s="69"/>
      <c r="G31" s="69"/>
    </row>
    <row r="32" spans="1:7" ht="19.5" customHeight="1">
      <c r="A32" s="331" t="s">
        <v>140</v>
      </c>
      <c r="B32" s="54" t="s">
        <v>141</v>
      </c>
      <c r="C32" s="212" t="s">
        <v>111</v>
      </c>
      <c r="D32" s="69"/>
      <c r="E32" s="69"/>
      <c r="F32" s="69"/>
      <c r="G32" s="69"/>
    </row>
    <row r="33" spans="1:7" ht="15" customHeight="1">
      <c r="A33" s="55" t="s">
        <v>142</v>
      </c>
      <c r="B33" s="55" t="s">
        <v>125</v>
      </c>
      <c r="C33" s="212" t="s">
        <v>111</v>
      </c>
      <c r="D33" s="69"/>
      <c r="E33" s="69"/>
      <c r="F33" s="69"/>
      <c r="G33" s="69"/>
    </row>
    <row r="34" spans="1:7" ht="15" customHeight="1" thickBot="1">
      <c r="A34" s="54" t="s">
        <v>143</v>
      </c>
      <c r="B34" s="54" t="s">
        <v>144</v>
      </c>
      <c r="C34" s="212">
        <f>SUM(C25:C33)</f>
        <v>-35940</v>
      </c>
      <c r="D34" s="69"/>
      <c r="E34" s="69"/>
      <c r="F34" s="69"/>
      <c r="G34" s="69"/>
    </row>
    <row r="35" spans="1:7" ht="15" customHeight="1" thickBot="1">
      <c r="A35" s="52" t="s">
        <v>20</v>
      </c>
      <c r="B35" s="52" t="s">
        <v>145</v>
      </c>
      <c r="C35" s="216"/>
      <c r="D35" s="67"/>
      <c r="E35" s="67"/>
      <c r="F35" s="67"/>
      <c r="G35" s="67"/>
    </row>
    <row r="36" spans="1:7" ht="15" customHeight="1">
      <c r="A36" s="54" t="s">
        <v>68</v>
      </c>
      <c r="B36" s="54" t="s">
        <v>146</v>
      </c>
      <c r="C36" s="217">
        <v>23513</v>
      </c>
      <c r="D36" s="71"/>
      <c r="E36" s="71"/>
      <c r="F36" s="71"/>
      <c r="G36" s="71"/>
    </row>
    <row r="37" spans="1:7" ht="15" customHeight="1">
      <c r="A37" s="55" t="s">
        <v>95</v>
      </c>
      <c r="B37" s="55" t="s">
        <v>147</v>
      </c>
      <c r="C37" s="218" t="s">
        <v>111</v>
      </c>
      <c r="D37" s="70"/>
      <c r="E37" s="70"/>
      <c r="F37" s="70"/>
      <c r="G37" s="70"/>
    </row>
    <row r="38" spans="1:7" ht="15" customHeight="1">
      <c r="A38" s="54" t="s">
        <v>126</v>
      </c>
      <c r="B38" s="54" t="s">
        <v>148</v>
      </c>
      <c r="C38" s="218">
        <v>22599</v>
      </c>
      <c r="D38" s="70"/>
      <c r="E38" s="70"/>
      <c r="F38" s="70"/>
      <c r="G38" s="70"/>
    </row>
    <row r="39" spans="1:7" ht="15" customHeight="1">
      <c r="A39" s="55" t="s">
        <v>132</v>
      </c>
      <c r="B39" s="55" t="s">
        <v>149</v>
      </c>
      <c r="C39" s="218" t="s">
        <v>111</v>
      </c>
      <c r="D39" s="70"/>
      <c r="E39" s="70"/>
      <c r="F39" s="70"/>
      <c r="G39" s="70"/>
    </row>
    <row r="40" spans="1:7" ht="15" customHeight="1">
      <c r="A40" s="54" t="s">
        <v>134</v>
      </c>
      <c r="B40" s="54" t="s">
        <v>150</v>
      </c>
      <c r="C40" s="218" t="s">
        <v>111</v>
      </c>
      <c r="D40" s="70"/>
      <c r="E40" s="70"/>
      <c r="F40" s="70"/>
      <c r="G40" s="70"/>
    </row>
    <row r="41" spans="1:7" ht="15" customHeight="1">
      <c r="A41" s="55" t="s">
        <v>136</v>
      </c>
      <c r="B41" s="55" t="s">
        <v>151</v>
      </c>
      <c r="C41" s="218" t="s">
        <v>111</v>
      </c>
      <c r="D41" s="70"/>
      <c r="E41" s="70"/>
      <c r="F41" s="70"/>
      <c r="G41" s="70"/>
    </row>
    <row r="42" spans="1:7" ht="15" customHeight="1">
      <c r="A42" s="55" t="s">
        <v>138</v>
      </c>
      <c r="B42" s="55" t="s">
        <v>152</v>
      </c>
      <c r="C42" s="218">
        <v>2500</v>
      </c>
      <c r="D42" s="70"/>
      <c r="E42" s="70"/>
      <c r="F42" s="70"/>
      <c r="G42" s="70"/>
    </row>
    <row r="43" spans="1:7" ht="12.75" customHeight="1">
      <c r="A43" s="219" t="s">
        <v>140</v>
      </c>
      <c r="B43" s="54" t="s">
        <v>153</v>
      </c>
      <c r="C43" s="218">
        <v>-1523</v>
      </c>
      <c r="D43" s="70"/>
      <c r="E43" s="70"/>
      <c r="F43" s="70"/>
      <c r="G43" s="70"/>
    </row>
    <row r="44" spans="1:7" ht="15" customHeight="1">
      <c r="A44" s="55" t="s">
        <v>142</v>
      </c>
      <c r="B44" s="56" t="s">
        <v>125</v>
      </c>
      <c r="C44" s="218">
        <v>-106</v>
      </c>
      <c r="D44" s="70"/>
      <c r="E44" s="70"/>
      <c r="F44" s="70"/>
      <c r="G44" s="70"/>
    </row>
    <row r="45" spans="1:7" ht="15" customHeight="1" thickBot="1">
      <c r="A45" s="59" t="s">
        <v>143</v>
      </c>
      <c r="B45" s="60" t="s">
        <v>154</v>
      </c>
      <c r="C45" s="220">
        <f>SUM(C36:C44)</f>
        <v>46983</v>
      </c>
      <c r="D45" s="72"/>
      <c r="E45" s="72"/>
      <c r="F45" s="72"/>
      <c r="G45" s="72"/>
    </row>
    <row r="46" spans="1:7" ht="15" customHeight="1">
      <c r="A46" s="61" t="s">
        <v>37</v>
      </c>
      <c r="B46" s="61" t="s">
        <v>155</v>
      </c>
      <c r="C46" s="221">
        <f>C23+C34+C45</f>
        <v>-2442</v>
      </c>
      <c r="D46" s="73"/>
      <c r="E46" s="73"/>
      <c r="F46" s="73"/>
      <c r="G46" s="73"/>
    </row>
    <row r="47" spans="1:7" ht="15" customHeight="1">
      <c r="A47" s="62" t="s">
        <v>156</v>
      </c>
      <c r="B47" s="62" t="s">
        <v>157</v>
      </c>
      <c r="C47" s="222">
        <v>2500</v>
      </c>
      <c r="D47" s="74"/>
      <c r="E47" s="74"/>
      <c r="F47" s="74"/>
      <c r="G47" s="74"/>
    </row>
    <row r="48" spans="1:7" ht="15" customHeight="1" thickBot="1">
      <c r="A48" s="63" t="s">
        <v>62</v>
      </c>
      <c r="B48" s="63" t="s">
        <v>158</v>
      </c>
      <c r="C48" s="223">
        <f>C46+C47</f>
        <v>58</v>
      </c>
      <c r="D48" s="75"/>
      <c r="E48" s="75"/>
      <c r="F48" s="75"/>
      <c r="G48" s="75"/>
    </row>
    <row r="49" spans="1:3" ht="12.75">
      <c r="A49" s="64"/>
      <c r="B49" s="64"/>
      <c r="C49" s="224"/>
    </row>
    <row r="52" ht="12.75">
      <c r="E52">
        <v>1323811.76</v>
      </c>
    </row>
    <row r="53" ht="12.75">
      <c r="E53">
        <v>485631</v>
      </c>
    </row>
    <row r="54" ht="12.75">
      <c r="E54" s="65">
        <f>E53/E52</f>
        <v>0.3668429414768154</v>
      </c>
    </row>
  </sheetData>
  <printOptions horizontalCentered="1"/>
  <pageMargins left="0.32" right="0.4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7"/>
  <sheetViews>
    <sheetView zoomScale="75" zoomScaleNormal="75" workbookViewId="0" topLeftCell="A51">
      <selection activeCell="B53" sqref="B53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6.75390625" style="1" customWidth="1"/>
    <col min="5" max="6" width="13.75390625" style="1" customWidth="1"/>
    <col min="7" max="16384" width="9.125" style="1" customWidth="1"/>
  </cols>
  <sheetData>
    <row r="3" spans="2:6" ht="15.75" customHeight="1">
      <c r="B3" s="506" t="s">
        <v>163</v>
      </c>
      <c r="C3" s="506"/>
      <c r="D3" s="506"/>
      <c r="E3" s="506"/>
      <c r="F3" s="506"/>
    </row>
    <row r="4" ht="15" customHeight="1">
      <c r="D4" s="135"/>
    </row>
    <row r="5" spans="4:6" ht="15" customHeight="1" thickBot="1">
      <c r="D5" s="6"/>
      <c r="E5" s="7"/>
      <c r="F5" s="7" t="s">
        <v>1</v>
      </c>
    </row>
    <row r="6" spans="2:6" ht="15" customHeight="1" thickBot="1">
      <c r="B6" s="8"/>
      <c r="C6" s="9"/>
      <c r="D6" s="19" t="s">
        <v>2</v>
      </c>
      <c r="E6" s="22" t="s">
        <v>420</v>
      </c>
      <c r="F6" s="22" t="s">
        <v>3</v>
      </c>
    </row>
    <row r="7" spans="2:6" ht="15" customHeight="1">
      <c r="B7" s="11" t="s">
        <v>4</v>
      </c>
      <c r="C7" s="12"/>
      <c r="D7" s="20" t="s">
        <v>5</v>
      </c>
      <c r="E7" s="155">
        <f>SUM(E8:E11)</f>
        <v>445</v>
      </c>
      <c r="F7" s="156">
        <f>SUM(F8:F11)</f>
        <v>63</v>
      </c>
    </row>
    <row r="8" spans="2:6" ht="15" customHeight="1">
      <c r="B8" s="11" t="s">
        <v>6</v>
      </c>
      <c r="C8" s="12"/>
      <c r="D8" s="12" t="s">
        <v>7</v>
      </c>
      <c r="E8" s="160">
        <v>4</v>
      </c>
      <c r="F8" s="152">
        <v>2</v>
      </c>
    </row>
    <row r="9" spans="2:6" ht="15" customHeight="1">
      <c r="B9" s="11" t="s">
        <v>8</v>
      </c>
      <c r="C9" s="12"/>
      <c r="D9" s="12" t="s">
        <v>9</v>
      </c>
      <c r="E9" s="160">
        <v>50</v>
      </c>
      <c r="F9" s="152">
        <v>61</v>
      </c>
    </row>
    <row r="10" spans="2:6" ht="15" customHeight="1">
      <c r="B10" s="11" t="s">
        <v>10</v>
      </c>
      <c r="C10" s="12"/>
      <c r="D10" s="12" t="s">
        <v>11</v>
      </c>
      <c r="E10" s="160">
        <v>391</v>
      </c>
      <c r="F10" s="152" t="s">
        <v>111</v>
      </c>
    </row>
    <row r="11" spans="2:6" ht="15" customHeight="1">
      <c r="B11" s="11" t="s">
        <v>12</v>
      </c>
      <c r="C11" s="12"/>
      <c r="D11" s="12" t="s">
        <v>13</v>
      </c>
      <c r="E11" s="169" t="s">
        <v>111</v>
      </c>
      <c r="F11" s="152" t="s">
        <v>111</v>
      </c>
    </row>
    <row r="12" spans="2:6" ht="15" customHeight="1">
      <c r="B12" s="11" t="s">
        <v>14</v>
      </c>
      <c r="C12" s="12"/>
      <c r="D12" s="20" t="s">
        <v>15</v>
      </c>
      <c r="E12" s="155">
        <f>SUM(E13:E16)</f>
        <v>2210</v>
      </c>
      <c r="F12" s="156">
        <f>SUM(F13:F16)</f>
        <v>1648</v>
      </c>
    </row>
    <row r="13" spans="2:6" ht="15" customHeight="1">
      <c r="B13" s="11" t="s">
        <v>6</v>
      </c>
      <c r="C13" s="12"/>
      <c r="D13" s="12" t="s">
        <v>16</v>
      </c>
      <c r="E13" s="160">
        <v>9</v>
      </c>
      <c r="F13" s="152">
        <v>17</v>
      </c>
    </row>
    <row r="14" spans="2:6" ht="15" customHeight="1">
      <c r="B14" s="11" t="s">
        <v>8</v>
      </c>
      <c r="C14" s="12"/>
      <c r="D14" s="12" t="s">
        <v>17</v>
      </c>
      <c r="E14" s="160">
        <v>816</v>
      </c>
      <c r="F14" s="152">
        <v>348</v>
      </c>
    </row>
    <row r="15" spans="2:6" ht="15" customHeight="1">
      <c r="B15" s="11" t="s">
        <v>10</v>
      </c>
      <c r="C15" s="12"/>
      <c r="D15" s="12" t="s">
        <v>18</v>
      </c>
      <c r="E15" s="152" t="s">
        <v>111</v>
      </c>
      <c r="F15" s="152" t="s">
        <v>111</v>
      </c>
    </row>
    <row r="16" spans="2:6" ht="15" customHeight="1">
      <c r="B16" s="11" t="s">
        <v>12</v>
      </c>
      <c r="C16" s="12"/>
      <c r="D16" s="12" t="s">
        <v>19</v>
      </c>
      <c r="E16" s="160">
        <v>1385</v>
      </c>
      <c r="F16" s="152">
        <v>1283</v>
      </c>
    </row>
    <row r="17" spans="2:6" ht="15" customHeight="1">
      <c r="B17" s="11" t="s">
        <v>20</v>
      </c>
      <c r="C17" s="12"/>
      <c r="D17" s="20" t="s">
        <v>21</v>
      </c>
      <c r="E17" s="155">
        <v>1</v>
      </c>
      <c r="F17" s="156" t="s">
        <v>111</v>
      </c>
    </row>
    <row r="18" spans="2:6" ht="15" customHeight="1" thickBot="1">
      <c r="B18" s="13"/>
      <c r="C18" s="14"/>
      <c r="D18" s="16"/>
      <c r="E18" s="160"/>
      <c r="F18" s="152"/>
    </row>
    <row r="19" spans="2:6" ht="15" customHeight="1" thickBot="1">
      <c r="B19" s="13"/>
      <c r="C19" s="14"/>
      <c r="D19" s="21" t="s">
        <v>22</v>
      </c>
      <c r="E19" s="165">
        <f>SUM(E7,E12,E17)</f>
        <v>2656</v>
      </c>
      <c r="F19" s="165">
        <f>SUM(F7,F12,F17)</f>
        <v>1711</v>
      </c>
    </row>
    <row r="20" spans="2:6" ht="15" customHeight="1" thickBot="1">
      <c r="B20" s="15"/>
      <c r="C20" s="14"/>
      <c r="D20" s="16"/>
      <c r="E20" s="17"/>
      <c r="F20" s="17"/>
    </row>
    <row r="21" spans="2:6" ht="15" customHeight="1" thickBot="1">
      <c r="B21" s="8"/>
      <c r="C21" s="14"/>
      <c r="D21" s="19" t="s">
        <v>23</v>
      </c>
      <c r="E21" s="22" t="s">
        <v>420</v>
      </c>
      <c r="F21" s="22" t="s">
        <v>3</v>
      </c>
    </row>
    <row r="22" spans="2:6" ht="15" customHeight="1">
      <c r="B22" s="11" t="s">
        <v>4</v>
      </c>
      <c r="C22" s="12"/>
      <c r="D22" s="20" t="s">
        <v>24</v>
      </c>
      <c r="E22" s="155">
        <f>E23+E25+E26+E29</f>
        <v>1893</v>
      </c>
      <c r="F22" s="155">
        <f>SUM(F23:F29)</f>
        <v>1619</v>
      </c>
    </row>
    <row r="23" spans="2:6" ht="15" customHeight="1">
      <c r="B23" s="11" t="s">
        <v>6</v>
      </c>
      <c r="C23" s="12"/>
      <c r="D23" s="12" t="s">
        <v>25</v>
      </c>
      <c r="E23" s="160">
        <v>350</v>
      </c>
      <c r="F23" s="160">
        <v>350</v>
      </c>
    </row>
    <row r="24" spans="2:6" ht="15" customHeight="1">
      <c r="B24" s="11" t="s">
        <v>8</v>
      </c>
      <c r="C24" s="12"/>
      <c r="D24" s="12" t="s">
        <v>26</v>
      </c>
      <c r="E24" s="152" t="s">
        <v>111</v>
      </c>
      <c r="F24" s="152" t="s">
        <v>111</v>
      </c>
    </row>
    <row r="25" spans="2:6" ht="15" customHeight="1">
      <c r="B25" s="11" t="s">
        <v>10</v>
      </c>
      <c r="C25" s="12"/>
      <c r="D25" s="12" t="s">
        <v>27</v>
      </c>
      <c r="E25" s="160">
        <v>417</v>
      </c>
      <c r="F25" s="152">
        <v>323</v>
      </c>
    </row>
    <row r="26" spans="2:6" ht="15" customHeight="1">
      <c r="B26" s="11" t="s">
        <v>12</v>
      </c>
      <c r="C26" s="12"/>
      <c r="D26" s="12" t="s">
        <v>28</v>
      </c>
      <c r="E26" s="160">
        <v>6</v>
      </c>
      <c r="F26" s="152">
        <v>5</v>
      </c>
    </row>
    <row r="27" spans="2:6" ht="15" customHeight="1">
      <c r="B27" s="11" t="s">
        <v>29</v>
      </c>
      <c r="C27" s="12"/>
      <c r="D27" s="12" t="s">
        <v>30</v>
      </c>
      <c r="E27" s="152" t="s">
        <v>111</v>
      </c>
      <c r="F27" s="152" t="s">
        <v>111</v>
      </c>
    </row>
    <row r="28" spans="2:6" ht="15" customHeight="1">
      <c r="B28" s="11" t="s">
        <v>31</v>
      </c>
      <c r="C28" s="12"/>
      <c r="D28" s="12" t="s">
        <v>32</v>
      </c>
      <c r="E28" s="152" t="s">
        <v>111</v>
      </c>
      <c r="F28" s="152" t="s">
        <v>111</v>
      </c>
    </row>
    <row r="29" spans="2:6" ht="15" customHeight="1">
      <c r="B29" s="11" t="s">
        <v>33</v>
      </c>
      <c r="C29" s="12"/>
      <c r="D29" s="12" t="s">
        <v>34</v>
      </c>
      <c r="E29" s="160">
        <v>1120</v>
      </c>
      <c r="F29" s="160">
        <v>941</v>
      </c>
    </row>
    <row r="30" spans="2:6" ht="15" customHeight="1">
      <c r="B30" s="11" t="s">
        <v>14</v>
      </c>
      <c r="C30" s="12"/>
      <c r="D30" s="20" t="s">
        <v>35</v>
      </c>
      <c r="E30" s="156" t="s">
        <v>111</v>
      </c>
      <c r="F30" s="155">
        <v>1</v>
      </c>
    </row>
    <row r="31" spans="2:6" ht="15" customHeight="1">
      <c r="B31" s="11" t="s">
        <v>20</v>
      </c>
      <c r="C31" s="12"/>
      <c r="D31" s="20" t="s">
        <v>36</v>
      </c>
      <c r="E31" s="156" t="s">
        <v>111</v>
      </c>
      <c r="F31" s="156" t="s">
        <v>111</v>
      </c>
    </row>
    <row r="32" spans="2:6" ht="15" customHeight="1">
      <c r="B32" s="11" t="s">
        <v>37</v>
      </c>
      <c r="C32" s="12"/>
      <c r="D32" s="20" t="s">
        <v>38</v>
      </c>
      <c r="E32" s="155">
        <f>E33</f>
        <v>663</v>
      </c>
      <c r="F32" s="155">
        <v>47</v>
      </c>
    </row>
    <row r="33" spans="2:6" ht="15" customHeight="1">
      <c r="B33" s="11" t="s">
        <v>6</v>
      </c>
      <c r="C33" s="12"/>
      <c r="D33" s="12" t="s">
        <v>39</v>
      </c>
      <c r="E33" s="160">
        <v>663</v>
      </c>
      <c r="F33" s="160">
        <v>47</v>
      </c>
    </row>
    <row r="34" spans="2:6" ht="15" customHeight="1">
      <c r="B34" s="11" t="s">
        <v>8</v>
      </c>
      <c r="C34" s="12"/>
      <c r="D34" s="12" t="s">
        <v>40</v>
      </c>
      <c r="E34" s="152" t="s">
        <v>111</v>
      </c>
      <c r="F34" s="152" t="s">
        <v>111</v>
      </c>
    </row>
    <row r="35" spans="2:6" ht="15" customHeight="1">
      <c r="B35" s="11" t="s">
        <v>41</v>
      </c>
      <c r="C35" s="12"/>
      <c r="D35" s="20" t="s">
        <v>42</v>
      </c>
      <c r="E35" s="155">
        <v>100</v>
      </c>
      <c r="F35" s="155">
        <v>44</v>
      </c>
    </row>
    <row r="36" spans="2:6" ht="15" customHeight="1" thickBot="1">
      <c r="B36" s="13"/>
      <c r="C36" s="14"/>
      <c r="D36" s="25"/>
      <c r="E36" s="160"/>
      <c r="F36" s="160"/>
    </row>
    <row r="37" spans="2:6" ht="15" customHeight="1" thickBot="1">
      <c r="B37" s="13"/>
      <c r="C37" s="14"/>
      <c r="D37" s="21" t="s">
        <v>43</v>
      </c>
      <c r="E37" s="165">
        <f>E22+E32+E35</f>
        <v>2656</v>
      </c>
      <c r="F37" s="165">
        <f>F22+F30+F32+F35</f>
        <v>1711</v>
      </c>
    </row>
  </sheetData>
  <mergeCells count="1">
    <mergeCell ref="B3:F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2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105.375" style="1" customWidth="1"/>
    <col min="5" max="6" width="13.75390625" style="1" customWidth="1"/>
    <col min="7" max="16384" width="9.125" style="1" customWidth="1"/>
  </cols>
  <sheetData>
    <row r="2" spans="2:6" ht="18">
      <c r="B2" s="507" t="s">
        <v>164</v>
      </c>
      <c r="C2" s="507"/>
      <c r="D2" s="507"/>
      <c r="E2" s="507"/>
      <c r="F2" s="507"/>
    </row>
    <row r="3" spans="2:4" ht="18">
      <c r="B3" s="26"/>
      <c r="C3" s="27"/>
      <c r="D3" s="135"/>
    </row>
    <row r="4" spans="4:6" ht="15" customHeight="1" thickBot="1">
      <c r="D4" s="28"/>
      <c r="E4" s="7"/>
      <c r="F4" s="7" t="s">
        <v>1</v>
      </c>
    </row>
    <row r="5" spans="2:6" ht="15" customHeight="1" thickBot="1">
      <c r="B5" s="8"/>
      <c r="C5" s="9"/>
      <c r="D5" s="29"/>
      <c r="E5" s="22" t="s">
        <v>420</v>
      </c>
      <c r="F5" s="22" t="s">
        <v>3</v>
      </c>
    </row>
    <row r="6" spans="2:6" ht="15" customHeight="1" thickBot="1">
      <c r="B6" s="13"/>
      <c r="C6" s="29"/>
      <c r="D6" s="38" t="s">
        <v>44</v>
      </c>
      <c r="E6" s="225"/>
      <c r="F6" s="30"/>
    </row>
    <row r="7" spans="2:6" ht="15" customHeight="1">
      <c r="B7" s="11" t="s">
        <v>4</v>
      </c>
      <c r="C7" s="12"/>
      <c r="D7" s="39" t="s">
        <v>45</v>
      </c>
      <c r="E7" s="151">
        <f>SUM(E8:E15)</f>
        <v>-2125</v>
      </c>
      <c r="F7" s="151">
        <f>SUM(F8:F15)</f>
        <v>-1421</v>
      </c>
    </row>
    <row r="8" spans="2:6" ht="15" customHeight="1">
      <c r="B8" s="11" t="s">
        <v>6</v>
      </c>
      <c r="C8" s="12"/>
      <c r="D8" s="12" t="s">
        <v>46</v>
      </c>
      <c r="E8" s="169" t="s">
        <v>111</v>
      </c>
      <c r="F8" s="169" t="s">
        <v>111</v>
      </c>
    </row>
    <row r="9" spans="2:6" ht="15" customHeight="1">
      <c r="B9" s="11" t="s">
        <v>8</v>
      </c>
      <c r="C9" s="12"/>
      <c r="D9" s="12" t="s">
        <v>47</v>
      </c>
      <c r="E9" s="153">
        <v>-24</v>
      </c>
      <c r="F9" s="153">
        <v>-25</v>
      </c>
    </row>
    <row r="10" spans="2:6" ht="15" customHeight="1">
      <c r="B10" s="11" t="s">
        <v>10</v>
      </c>
      <c r="C10" s="12"/>
      <c r="D10" s="12" t="s">
        <v>48</v>
      </c>
      <c r="E10" s="153">
        <v>-1454</v>
      </c>
      <c r="F10" s="153">
        <v>-866</v>
      </c>
    </row>
    <row r="11" spans="2:6" ht="15" customHeight="1">
      <c r="B11" s="11" t="s">
        <v>12</v>
      </c>
      <c r="C11" s="12"/>
      <c r="D11" s="12" t="s">
        <v>49</v>
      </c>
      <c r="E11" s="154" t="s">
        <v>111</v>
      </c>
      <c r="F11" s="154" t="s">
        <v>111</v>
      </c>
    </row>
    <row r="12" spans="2:6" ht="15" customHeight="1">
      <c r="B12" s="11" t="s">
        <v>29</v>
      </c>
      <c r="C12" s="12"/>
      <c r="D12" s="12" t="s">
        <v>50</v>
      </c>
      <c r="E12" s="153">
        <v>-461</v>
      </c>
      <c r="F12" s="153">
        <v>-312</v>
      </c>
    </row>
    <row r="13" spans="2:6" ht="15" customHeight="1">
      <c r="B13" s="11" t="s">
        <v>31</v>
      </c>
      <c r="C13" s="12"/>
      <c r="D13" s="12" t="s">
        <v>51</v>
      </c>
      <c r="E13" s="153">
        <v>-61</v>
      </c>
      <c r="F13" s="153">
        <v>-133</v>
      </c>
    </row>
    <row r="14" spans="2:6" ht="15" customHeight="1">
      <c r="B14" s="11" t="s">
        <v>33</v>
      </c>
      <c r="C14" s="12"/>
      <c r="D14" s="12" t="s">
        <v>52</v>
      </c>
      <c r="E14" s="153">
        <v>-30</v>
      </c>
      <c r="F14" s="153">
        <v>-17</v>
      </c>
    </row>
    <row r="15" spans="2:6" ht="15" customHeight="1">
      <c r="B15" s="11" t="s">
        <v>53</v>
      </c>
      <c r="C15" s="12"/>
      <c r="D15" s="12" t="s">
        <v>54</v>
      </c>
      <c r="E15" s="153">
        <v>-95</v>
      </c>
      <c r="F15" s="153">
        <v>-68</v>
      </c>
    </row>
    <row r="16" spans="2:6" ht="15" customHeight="1">
      <c r="B16" s="11" t="s">
        <v>14</v>
      </c>
      <c r="C16" s="12"/>
      <c r="D16" s="20" t="s">
        <v>55</v>
      </c>
      <c r="E16" s="155">
        <f>E34+E7</f>
        <v>1679</v>
      </c>
      <c r="F16" s="155">
        <f>F34+F7</f>
        <v>1375</v>
      </c>
    </row>
    <row r="17" spans="2:6" ht="15" customHeight="1">
      <c r="B17" s="11" t="s">
        <v>20</v>
      </c>
      <c r="C17" s="12"/>
      <c r="D17" s="20" t="s">
        <v>56</v>
      </c>
      <c r="E17" s="151">
        <f>SUM(E18:E19)</f>
        <v>-73</v>
      </c>
      <c r="F17" s="151">
        <f>SUM(F18:F19)</f>
        <v>-57</v>
      </c>
    </row>
    <row r="18" spans="2:6" ht="15" customHeight="1">
      <c r="B18" s="11" t="s">
        <v>6</v>
      </c>
      <c r="C18" s="12"/>
      <c r="D18" s="12" t="s">
        <v>57</v>
      </c>
      <c r="E18" s="169" t="s">
        <v>111</v>
      </c>
      <c r="F18" s="169" t="s">
        <v>111</v>
      </c>
    </row>
    <row r="19" spans="2:6" ht="15" customHeight="1">
      <c r="B19" s="11" t="s">
        <v>8</v>
      </c>
      <c r="C19" s="12"/>
      <c r="D19" s="12" t="s">
        <v>56</v>
      </c>
      <c r="E19" s="153">
        <v>-73</v>
      </c>
      <c r="F19" s="153">
        <v>-57</v>
      </c>
    </row>
    <row r="20" spans="2:7" ht="15" customHeight="1">
      <c r="B20" s="11" t="s">
        <v>37</v>
      </c>
      <c r="C20" s="12"/>
      <c r="D20" s="20" t="s">
        <v>58</v>
      </c>
      <c r="E20" s="155">
        <f>E34+E7+E40+E17</f>
        <v>1660</v>
      </c>
      <c r="F20" s="155">
        <f>F34+F7+F40+F17</f>
        <v>1351</v>
      </c>
      <c r="G20" s="40"/>
    </row>
    <row r="21" spans="2:6" ht="15" customHeight="1">
      <c r="B21" s="11" t="s">
        <v>41</v>
      </c>
      <c r="C21" s="12"/>
      <c r="D21" s="20" t="s">
        <v>59</v>
      </c>
      <c r="E21" s="151">
        <f>SUM(E22:E24)</f>
        <v>-2</v>
      </c>
      <c r="F21" s="156">
        <v>0</v>
      </c>
    </row>
    <row r="22" spans="2:6" ht="15" customHeight="1">
      <c r="B22" s="11" t="s">
        <v>6</v>
      </c>
      <c r="C22" s="12"/>
      <c r="D22" s="12" t="s">
        <v>60</v>
      </c>
      <c r="E22" s="152" t="s">
        <v>111</v>
      </c>
      <c r="F22" s="152" t="s">
        <v>111</v>
      </c>
    </row>
    <row r="23" spans="2:6" ht="15" customHeight="1">
      <c r="B23" s="11" t="s">
        <v>8</v>
      </c>
      <c r="C23" s="12"/>
      <c r="D23" s="12" t="s">
        <v>61</v>
      </c>
      <c r="E23" s="152"/>
      <c r="F23" s="152" t="s">
        <v>111</v>
      </c>
    </row>
    <row r="24" spans="2:6" ht="15" customHeight="1">
      <c r="B24" s="11" t="s">
        <v>10</v>
      </c>
      <c r="C24" s="12"/>
      <c r="D24" s="12" t="s">
        <v>54</v>
      </c>
      <c r="E24" s="153">
        <v>-2</v>
      </c>
      <c r="F24" s="152">
        <v>0</v>
      </c>
    </row>
    <row r="25" spans="2:6" ht="15" customHeight="1">
      <c r="B25" s="11" t="s">
        <v>62</v>
      </c>
      <c r="C25" s="12"/>
      <c r="D25" s="20" t="s">
        <v>63</v>
      </c>
      <c r="E25" s="155">
        <f>E20+E45+E21</f>
        <v>1770</v>
      </c>
      <c r="F25" s="155">
        <f>F20+F45</f>
        <v>1505</v>
      </c>
    </row>
    <row r="26" spans="2:6" ht="15" customHeight="1">
      <c r="B26" s="11" t="s">
        <v>64</v>
      </c>
      <c r="C26" s="12"/>
      <c r="D26" s="20" t="s">
        <v>65</v>
      </c>
      <c r="E26" s="156" t="s">
        <v>111</v>
      </c>
      <c r="F26" s="156" t="s">
        <v>111</v>
      </c>
    </row>
    <row r="27" spans="2:6" ht="15" customHeight="1">
      <c r="B27" s="11" t="s">
        <v>66</v>
      </c>
      <c r="C27" s="12"/>
      <c r="D27" s="20" t="s">
        <v>67</v>
      </c>
      <c r="E27" s="156">
        <f>E25</f>
        <v>1770</v>
      </c>
      <c r="F27" s="156">
        <f>F25</f>
        <v>1505</v>
      </c>
    </row>
    <row r="28" spans="2:6" ht="15" customHeight="1">
      <c r="B28" s="11" t="s">
        <v>68</v>
      </c>
      <c r="C28" s="12"/>
      <c r="D28" s="20" t="s">
        <v>69</v>
      </c>
      <c r="E28" s="156">
        <f>SUM(E29:E30)</f>
        <v>650</v>
      </c>
      <c r="F28" s="156">
        <f>SUM(F29:F30)</f>
        <v>564</v>
      </c>
    </row>
    <row r="29" spans="2:6" ht="15" customHeight="1">
      <c r="B29" s="11" t="s">
        <v>6</v>
      </c>
      <c r="C29" s="12"/>
      <c r="D29" s="12" t="s">
        <v>70</v>
      </c>
      <c r="E29" s="152">
        <v>650</v>
      </c>
      <c r="F29" s="152">
        <v>564</v>
      </c>
    </row>
    <row r="30" spans="2:6" ht="15" customHeight="1">
      <c r="B30" s="11" t="s">
        <v>8</v>
      </c>
      <c r="C30" s="12"/>
      <c r="D30" s="12" t="s">
        <v>71</v>
      </c>
      <c r="E30" s="152">
        <v>0</v>
      </c>
      <c r="F30" s="152" t="s">
        <v>111</v>
      </c>
    </row>
    <row r="31" spans="2:6" s="31" customFormat="1" ht="15" customHeight="1" thickBot="1">
      <c r="B31" s="13" t="s">
        <v>72</v>
      </c>
      <c r="C31" s="32"/>
      <c r="D31" s="32" t="s">
        <v>73</v>
      </c>
      <c r="E31" s="157">
        <f>E27-E28</f>
        <v>1120</v>
      </c>
      <c r="F31" s="157">
        <f>F27-F28</f>
        <v>941</v>
      </c>
    </row>
    <row r="32" spans="2:6" ht="15" customHeight="1" thickBot="1">
      <c r="B32" s="15"/>
      <c r="D32" s="16"/>
      <c r="E32" s="33"/>
      <c r="F32" s="33"/>
    </row>
    <row r="33" spans="2:6" ht="15" customHeight="1" thickBot="1">
      <c r="B33" s="34"/>
      <c r="C33" s="29"/>
      <c r="D33" s="38" t="s">
        <v>74</v>
      </c>
      <c r="E33" s="43" t="s">
        <v>3</v>
      </c>
      <c r="F33" s="43" t="s">
        <v>3</v>
      </c>
    </row>
    <row r="34" spans="2:6" ht="15" customHeight="1">
      <c r="B34" s="35" t="s">
        <v>4</v>
      </c>
      <c r="C34" s="36"/>
      <c r="D34" s="39" t="s">
        <v>75</v>
      </c>
      <c r="E34" s="180">
        <f>SUM(E35:E38)</f>
        <v>3804</v>
      </c>
      <c r="F34" s="180">
        <f>SUM(F35:F38)</f>
        <v>2796</v>
      </c>
    </row>
    <row r="35" spans="2:6" ht="15" customHeight="1">
      <c r="B35" s="11" t="s">
        <v>6</v>
      </c>
      <c r="C35" s="12"/>
      <c r="D35" s="12" t="s">
        <v>76</v>
      </c>
      <c r="E35" s="152">
        <v>3804</v>
      </c>
      <c r="F35" s="152">
        <v>2796</v>
      </c>
    </row>
    <row r="36" spans="2:6" ht="15" customHeight="1">
      <c r="B36" s="11" t="s">
        <v>8</v>
      </c>
      <c r="C36" s="12"/>
      <c r="D36" s="12" t="s">
        <v>77</v>
      </c>
      <c r="E36" s="152" t="s">
        <v>111</v>
      </c>
      <c r="F36" s="152" t="s">
        <v>111</v>
      </c>
    </row>
    <row r="37" spans="2:6" ht="15" customHeight="1">
      <c r="B37" s="11" t="s">
        <v>10</v>
      </c>
      <c r="C37" s="12"/>
      <c r="D37" s="12" t="s">
        <v>78</v>
      </c>
      <c r="E37" s="152" t="s">
        <v>111</v>
      </c>
      <c r="F37" s="152" t="s">
        <v>111</v>
      </c>
    </row>
    <row r="38" spans="2:6" ht="15" customHeight="1">
      <c r="B38" s="11" t="s">
        <v>12</v>
      </c>
      <c r="C38" s="12"/>
      <c r="D38" s="12" t="s">
        <v>79</v>
      </c>
      <c r="E38" s="152" t="s">
        <v>111</v>
      </c>
      <c r="F38" s="152" t="s">
        <v>111</v>
      </c>
    </row>
    <row r="39" spans="2:6" ht="15" customHeight="1">
      <c r="B39" s="11" t="s">
        <v>14</v>
      </c>
      <c r="C39" s="12"/>
      <c r="D39" s="20" t="s">
        <v>80</v>
      </c>
      <c r="E39" s="156" t="s">
        <v>111</v>
      </c>
      <c r="F39" s="156" t="s">
        <v>111</v>
      </c>
    </row>
    <row r="40" spans="2:6" ht="15" customHeight="1">
      <c r="B40" s="11" t="s">
        <v>20</v>
      </c>
      <c r="C40" s="12"/>
      <c r="D40" s="20" t="s">
        <v>81</v>
      </c>
      <c r="E40" s="156">
        <f>SUM(E41:E43)</f>
        <v>54</v>
      </c>
      <c r="F40" s="156">
        <f>SUM(F41:F43)</f>
        <v>33</v>
      </c>
    </row>
    <row r="41" spans="2:6" ht="15" customHeight="1">
      <c r="B41" s="11" t="s">
        <v>6</v>
      </c>
      <c r="C41" s="12"/>
      <c r="D41" s="12" t="s">
        <v>82</v>
      </c>
      <c r="E41" s="152" t="s">
        <v>111</v>
      </c>
      <c r="F41" s="152" t="s">
        <v>111</v>
      </c>
    </row>
    <row r="42" spans="2:6" ht="15" customHeight="1">
      <c r="B42" s="11" t="s">
        <v>8</v>
      </c>
      <c r="C42" s="12"/>
      <c r="D42" s="12" t="s">
        <v>83</v>
      </c>
      <c r="E42" s="152" t="s">
        <v>111</v>
      </c>
      <c r="F42" s="152" t="s">
        <v>111</v>
      </c>
    </row>
    <row r="43" spans="2:6" ht="15" customHeight="1">
      <c r="B43" s="11" t="s">
        <v>10</v>
      </c>
      <c r="C43" s="12"/>
      <c r="D43" s="12" t="s">
        <v>84</v>
      </c>
      <c r="E43" s="152">
        <v>54</v>
      </c>
      <c r="F43" s="152">
        <v>33</v>
      </c>
    </row>
    <row r="44" spans="2:6" ht="15" customHeight="1">
      <c r="B44" s="11" t="s">
        <v>37</v>
      </c>
      <c r="C44" s="12"/>
      <c r="D44" s="20" t="s">
        <v>85</v>
      </c>
      <c r="E44" s="156" t="s">
        <v>111</v>
      </c>
      <c r="F44" s="156" t="s">
        <v>111</v>
      </c>
    </row>
    <row r="45" spans="2:6" ht="15" customHeight="1">
      <c r="B45" s="11" t="s">
        <v>41</v>
      </c>
      <c r="C45" s="12"/>
      <c r="D45" s="20" t="s">
        <v>86</v>
      </c>
      <c r="E45" s="156">
        <f>SUM(E46:E48)</f>
        <v>112</v>
      </c>
      <c r="F45" s="156">
        <f>SUM(F46:F48)</f>
        <v>154</v>
      </c>
    </row>
    <row r="46" spans="2:6" ht="15" customHeight="1">
      <c r="B46" s="11" t="s">
        <v>6</v>
      </c>
      <c r="C46" s="12"/>
      <c r="D46" s="12" t="s">
        <v>87</v>
      </c>
      <c r="E46" s="152" t="s">
        <v>111</v>
      </c>
      <c r="F46" s="152" t="s">
        <v>111</v>
      </c>
    </row>
    <row r="47" spans="2:6" ht="15" customHeight="1">
      <c r="B47" s="11" t="s">
        <v>8</v>
      </c>
      <c r="C47" s="12"/>
      <c r="D47" s="12" t="s">
        <v>88</v>
      </c>
      <c r="E47" s="152">
        <v>112</v>
      </c>
      <c r="F47" s="152">
        <v>154</v>
      </c>
    </row>
    <row r="48" spans="2:6" ht="15" customHeight="1">
      <c r="B48" s="11" t="s">
        <v>10</v>
      </c>
      <c r="C48" s="12"/>
      <c r="D48" s="12" t="s">
        <v>54</v>
      </c>
      <c r="E48" s="152" t="s">
        <v>111</v>
      </c>
      <c r="F48" s="152" t="s">
        <v>111</v>
      </c>
    </row>
    <row r="49" spans="2:6" ht="15" customHeight="1">
      <c r="B49" s="11" t="s">
        <v>62</v>
      </c>
      <c r="C49" s="12"/>
      <c r="D49" s="20" t="s">
        <v>89</v>
      </c>
      <c r="E49" s="156" t="s">
        <v>111</v>
      </c>
      <c r="F49" s="156" t="s">
        <v>111</v>
      </c>
    </row>
    <row r="50" spans="2:6" ht="15" customHeight="1">
      <c r="B50" s="11" t="s">
        <v>64</v>
      </c>
      <c r="C50" s="12"/>
      <c r="D50" s="20" t="s">
        <v>90</v>
      </c>
      <c r="E50" s="156" t="s">
        <v>111</v>
      </c>
      <c r="F50" s="156" t="s">
        <v>111</v>
      </c>
    </row>
    <row r="51" spans="2:6" ht="15" customHeight="1">
      <c r="B51" s="11" t="s">
        <v>66</v>
      </c>
      <c r="C51" s="12"/>
      <c r="D51" s="20" t="s">
        <v>91</v>
      </c>
      <c r="E51" s="156" t="s">
        <v>111</v>
      </c>
      <c r="F51" s="156" t="s">
        <v>111</v>
      </c>
    </row>
    <row r="52" spans="2:6" ht="15" customHeight="1" thickBot="1">
      <c r="B52" s="13" t="s">
        <v>68</v>
      </c>
      <c r="C52" s="37"/>
      <c r="D52" s="32" t="s">
        <v>92</v>
      </c>
      <c r="E52" s="163" t="s">
        <v>111</v>
      </c>
      <c r="F52" s="163" t="s">
        <v>111</v>
      </c>
    </row>
  </sheetData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4"/>
  <sheetViews>
    <sheetView zoomScale="75" zoomScaleNormal="75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92.375" style="0" customWidth="1"/>
    <col min="3" max="4" width="19.25390625" style="0" customWidth="1"/>
  </cols>
  <sheetData>
    <row r="2" spans="1:4" ht="15" customHeight="1">
      <c r="A2" s="44"/>
      <c r="B2" s="119" t="s">
        <v>165</v>
      </c>
      <c r="C2" s="45"/>
      <c r="D2" s="45"/>
    </row>
    <row r="3" spans="1:4" ht="18">
      <c r="A3" s="47"/>
      <c r="B3" s="2" t="s">
        <v>166</v>
      </c>
      <c r="C3" s="45"/>
      <c r="D3" s="45"/>
    </row>
    <row r="4" spans="1:4" ht="15.75">
      <c r="A4" s="47"/>
      <c r="B4" s="135"/>
      <c r="C4" s="45"/>
      <c r="D4" s="45"/>
    </row>
    <row r="5" spans="1:4" ht="15.75" thickBot="1">
      <c r="A5" s="48"/>
      <c r="B5" s="48"/>
      <c r="C5" s="49"/>
      <c r="D5" s="49" t="s">
        <v>419</v>
      </c>
    </row>
    <row r="6" spans="1:4" ht="15" customHeight="1" thickBot="1">
      <c r="A6" s="51"/>
      <c r="B6" s="51"/>
      <c r="C6" s="66" t="s">
        <v>420</v>
      </c>
      <c r="D6" s="66" t="s">
        <v>3</v>
      </c>
    </row>
    <row r="7" spans="1:4" ht="15" customHeight="1" thickBot="1">
      <c r="A7" s="125" t="s">
        <v>4</v>
      </c>
      <c r="B7" s="52" t="s">
        <v>93</v>
      </c>
      <c r="C7" s="67"/>
      <c r="D7" s="67"/>
    </row>
    <row r="8" spans="1:4" ht="15" customHeight="1">
      <c r="A8" s="121" t="s">
        <v>68</v>
      </c>
      <c r="B8" s="53" t="s">
        <v>94</v>
      </c>
      <c r="C8" s="182">
        <v>1120</v>
      </c>
      <c r="D8" s="182">
        <v>941</v>
      </c>
    </row>
    <row r="9" spans="1:4" ht="15" customHeight="1">
      <c r="A9" s="122" t="s">
        <v>95</v>
      </c>
      <c r="B9" s="54" t="s">
        <v>96</v>
      </c>
      <c r="C9" s="172">
        <f>SUM(C10:C23)</f>
        <v>229</v>
      </c>
      <c r="D9" s="153">
        <f>SUM(D10:D23)</f>
        <v>-79</v>
      </c>
    </row>
    <row r="10" spans="1:4" ht="15" customHeight="1">
      <c r="A10" s="123" t="s">
        <v>97</v>
      </c>
      <c r="B10" s="56" t="s">
        <v>98</v>
      </c>
      <c r="C10" s="172">
        <v>20</v>
      </c>
      <c r="D10" s="177">
        <v>17</v>
      </c>
    </row>
    <row r="11" spans="1:4" ht="15" customHeight="1">
      <c r="A11" s="123" t="s">
        <v>99</v>
      </c>
      <c r="B11" s="56" t="s">
        <v>100</v>
      </c>
      <c r="C11" s="177" t="s">
        <v>111</v>
      </c>
      <c r="D11" s="177" t="s">
        <v>111</v>
      </c>
    </row>
    <row r="12" spans="1:4" ht="15" customHeight="1">
      <c r="A12" s="123" t="s">
        <v>101</v>
      </c>
      <c r="B12" s="56" t="s">
        <v>102</v>
      </c>
      <c r="C12" s="177" t="s">
        <v>111</v>
      </c>
      <c r="D12" s="177" t="s">
        <v>111</v>
      </c>
    </row>
    <row r="13" spans="1:4" ht="15" customHeight="1">
      <c r="A13" s="123" t="s">
        <v>103</v>
      </c>
      <c r="B13" s="55" t="s">
        <v>104</v>
      </c>
      <c r="C13" s="177" t="s">
        <v>111</v>
      </c>
      <c r="D13" s="177" t="s">
        <v>111</v>
      </c>
    </row>
    <row r="14" spans="1:4" ht="15" customHeight="1">
      <c r="A14" s="123" t="s">
        <v>105</v>
      </c>
      <c r="B14" s="55" t="s">
        <v>106</v>
      </c>
      <c r="C14" s="177" t="s">
        <v>111</v>
      </c>
      <c r="D14" s="177" t="s">
        <v>111</v>
      </c>
    </row>
    <row r="15" spans="1:4" ht="15" customHeight="1">
      <c r="A15" s="121" t="s">
        <v>107</v>
      </c>
      <c r="B15" s="53" t="s">
        <v>108</v>
      </c>
      <c r="C15" s="172">
        <v>650</v>
      </c>
      <c r="D15" s="177">
        <v>563</v>
      </c>
    </row>
    <row r="16" spans="1:4" ht="15" customHeight="1">
      <c r="A16" s="123" t="s">
        <v>109</v>
      </c>
      <c r="B16" s="55" t="s">
        <v>110</v>
      </c>
      <c r="C16" s="153">
        <v>-683</v>
      </c>
      <c r="D16" s="153">
        <v>-621</v>
      </c>
    </row>
    <row r="17" spans="1:4" ht="15" customHeight="1">
      <c r="A17" s="123" t="s">
        <v>112</v>
      </c>
      <c r="B17" s="55" t="s">
        <v>113</v>
      </c>
      <c r="C17" s="172">
        <v>0</v>
      </c>
      <c r="D17" s="181" t="s">
        <v>111</v>
      </c>
    </row>
    <row r="18" spans="1:4" ht="15" customHeight="1">
      <c r="A18" s="123" t="s">
        <v>114</v>
      </c>
      <c r="B18" s="55" t="s">
        <v>115</v>
      </c>
      <c r="C18" s="172">
        <v>8</v>
      </c>
      <c r="D18" s="153">
        <v>-13</v>
      </c>
    </row>
    <row r="19" spans="1:4" ht="15" customHeight="1">
      <c r="A19" s="122" t="s">
        <v>116</v>
      </c>
      <c r="B19" s="54" t="s">
        <v>117</v>
      </c>
      <c r="C19" s="153">
        <v>-436</v>
      </c>
      <c r="D19" s="153">
        <v>-57</v>
      </c>
    </row>
    <row r="20" spans="1:4" ht="30.75" customHeight="1">
      <c r="A20" s="123" t="s">
        <v>118</v>
      </c>
      <c r="B20" s="55" t="s">
        <v>119</v>
      </c>
      <c r="C20" s="172">
        <v>616</v>
      </c>
      <c r="D20" s="177">
        <v>13</v>
      </c>
    </row>
    <row r="21" spans="1:4" ht="15" customHeight="1">
      <c r="A21" s="123" t="s">
        <v>120</v>
      </c>
      <c r="B21" s="55" t="s">
        <v>121</v>
      </c>
      <c r="C21" s="172">
        <v>55</v>
      </c>
      <c r="D21" s="177">
        <v>18</v>
      </c>
    </row>
    <row r="22" spans="1:4" ht="15" customHeight="1">
      <c r="A22" s="123" t="s">
        <v>122</v>
      </c>
      <c r="B22" s="55" t="s">
        <v>123</v>
      </c>
      <c r="C22" s="153">
        <v>-1</v>
      </c>
      <c r="D22" s="177">
        <v>1</v>
      </c>
    </row>
    <row r="23" spans="1:4" ht="15" customHeight="1">
      <c r="A23" s="123" t="s">
        <v>124</v>
      </c>
      <c r="B23" s="55" t="s">
        <v>125</v>
      </c>
      <c r="C23" s="181" t="s">
        <v>111</v>
      </c>
      <c r="D23" s="177" t="s">
        <v>111</v>
      </c>
    </row>
    <row r="24" spans="1:4" ht="15" customHeight="1" thickBot="1">
      <c r="A24" s="124" t="s">
        <v>126</v>
      </c>
      <c r="B24" s="58" t="s">
        <v>127</v>
      </c>
      <c r="C24" s="172">
        <f>C8+C9</f>
        <v>1349</v>
      </c>
      <c r="D24" s="172">
        <f>D8+D9</f>
        <v>862</v>
      </c>
    </row>
    <row r="25" spans="1:4" ht="15" customHeight="1" thickBot="1">
      <c r="A25" s="125" t="s">
        <v>14</v>
      </c>
      <c r="B25" s="52" t="s">
        <v>128</v>
      </c>
      <c r="C25" s="67"/>
      <c r="D25" s="67"/>
    </row>
    <row r="26" spans="1:4" ht="15" customHeight="1">
      <c r="A26" s="121" t="s">
        <v>68</v>
      </c>
      <c r="B26" s="53" t="s">
        <v>129</v>
      </c>
      <c r="C26" s="153">
        <v>-4</v>
      </c>
      <c r="D26" s="153">
        <v>-2</v>
      </c>
    </row>
    <row r="27" spans="1:4" ht="15" customHeight="1">
      <c r="A27" s="123" t="s">
        <v>95</v>
      </c>
      <c r="B27" s="55" t="s">
        <v>130</v>
      </c>
      <c r="C27" s="153">
        <v>-6</v>
      </c>
      <c r="D27" s="153">
        <v>-12</v>
      </c>
    </row>
    <row r="28" spans="1:4" ht="15" customHeight="1">
      <c r="A28" s="123" t="s">
        <v>126</v>
      </c>
      <c r="B28" s="55" t="s">
        <v>131</v>
      </c>
      <c r="C28" s="177" t="s">
        <v>111</v>
      </c>
      <c r="D28" s="177" t="s">
        <v>111</v>
      </c>
    </row>
    <row r="29" spans="1:4" ht="15" customHeight="1">
      <c r="A29" s="122" t="s">
        <v>132</v>
      </c>
      <c r="B29" s="54" t="s">
        <v>133</v>
      </c>
      <c r="C29" s="177" t="s">
        <v>111</v>
      </c>
      <c r="D29" s="177" t="s">
        <v>111</v>
      </c>
    </row>
    <row r="30" spans="1:4" ht="30" customHeight="1">
      <c r="A30" s="123" t="s">
        <v>134</v>
      </c>
      <c r="B30" s="55" t="s">
        <v>135</v>
      </c>
      <c r="C30" s="177" t="s">
        <v>111</v>
      </c>
      <c r="D30" s="177" t="s">
        <v>111</v>
      </c>
    </row>
    <row r="31" spans="1:4" ht="15" customHeight="1">
      <c r="A31" s="122" t="s">
        <v>136</v>
      </c>
      <c r="B31" s="54" t="s">
        <v>137</v>
      </c>
      <c r="C31" s="177" t="s">
        <v>111</v>
      </c>
      <c r="D31" s="177" t="s">
        <v>111</v>
      </c>
    </row>
    <row r="32" spans="1:4" ht="15" customHeight="1">
      <c r="A32" s="123" t="s">
        <v>138</v>
      </c>
      <c r="B32" s="55" t="s">
        <v>139</v>
      </c>
      <c r="C32" s="177" t="s">
        <v>111</v>
      </c>
      <c r="D32" s="177" t="s">
        <v>111</v>
      </c>
    </row>
    <row r="33" spans="1:4" ht="15" customHeight="1">
      <c r="A33" s="122" t="s">
        <v>140</v>
      </c>
      <c r="B33" s="54" t="s">
        <v>141</v>
      </c>
      <c r="C33" s="177" t="s">
        <v>111</v>
      </c>
      <c r="D33" s="177" t="s">
        <v>111</v>
      </c>
    </row>
    <row r="34" spans="1:4" ht="15" customHeight="1">
      <c r="A34" s="123" t="s">
        <v>142</v>
      </c>
      <c r="B34" s="55" t="s">
        <v>125</v>
      </c>
      <c r="C34" s="177" t="s">
        <v>111</v>
      </c>
      <c r="D34" s="177" t="s">
        <v>111</v>
      </c>
    </row>
    <row r="35" spans="1:4" ht="15" customHeight="1" thickBot="1">
      <c r="A35" s="122" t="s">
        <v>143</v>
      </c>
      <c r="B35" s="54" t="s">
        <v>144</v>
      </c>
      <c r="C35" s="153">
        <f>SUM(C26:C34)</f>
        <v>-10</v>
      </c>
      <c r="D35" s="153">
        <f>SUM(D26:D34)</f>
        <v>-14</v>
      </c>
    </row>
    <row r="36" spans="1:4" ht="15" customHeight="1" thickBot="1">
      <c r="A36" s="125" t="s">
        <v>20</v>
      </c>
      <c r="B36" s="52" t="s">
        <v>145</v>
      </c>
      <c r="C36" s="67"/>
      <c r="D36" s="173"/>
    </row>
    <row r="37" spans="1:4" ht="15" customHeight="1">
      <c r="A37" s="122" t="s">
        <v>68</v>
      </c>
      <c r="B37" s="54" t="s">
        <v>146</v>
      </c>
      <c r="C37" s="226" t="s">
        <v>111</v>
      </c>
      <c r="D37" s="178" t="s">
        <v>111</v>
      </c>
    </row>
    <row r="38" spans="1:4" ht="30" customHeight="1">
      <c r="A38" s="123" t="s">
        <v>95</v>
      </c>
      <c r="B38" s="55" t="s">
        <v>147</v>
      </c>
      <c r="C38" s="153">
        <v>-391</v>
      </c>
      <c r="D38" s="179" t="s">
        <v>111</v>
      </c>
    </row>
    <row r="39" spans="1:4" ht="15" customHeight="1">
      <c r="A39" s="122" t="s">
        <v>126</v>
      </c>
      <c r="B39" s="54" t="s">
        <v>148</v>
      </c>
      <c r="C39" s="227" t="s">
        <v>111</v>
      </c>
      <c r="D39" s="179" t="s">
        <v>111</v>
      </c>
    </row>
    <row r="40" spans="1:4" ht="30" customHeight="1">
      <c r="A40" s="123" t="s">
        <v>132</v>
      </c>
      <c r="B40" s="55" t="s">
        <v>149</v>
      </c>
      <c r="C40" s="227" t="s">
        <v>111</v>
      </c>
      <c r="D40" s="179" t="s">
        <v>111</v>
      </c>
    </row>
    <row r="41" spans="1:4" ht="15" customHeight="1">
      <c r="A41" s="122" t="s">
        <v>134</v>
      </c>
      <c r="B41" s="54" t="s">
        <v>150</v>
      </c>
      <c r="C41" s="154">
        <v>-847</v>
      </c>
      <c r="D41" s="154">
        <v>-588</v>
      </c>
    </row>
    <row r="42" spans="1:4" ht="15" customHeight="1">
      <c r="A42" s="123" t="s">
        <v>136</v>
      </c>
      <c r="B42" s="55" t="s">
        <v>151</v>
      </c>
      <c r="C42" s="179" t="s">
        <v>111</v>
      </c>
      <c r="D42" s="179" t="s">
        <v>111</v>
      </c>
    </row>
    <row r="43" spans="1:4" ht="15" customHeight="1">
      <c r="A43" s="123" t="s">
        <v>138</v>
      </c>
      <c r="B43" s="55" t="s">
        <v>152</v>
      </c>
      <c r="C43" s="179" t="s">
        <v>111</v>
      </c>
      <c r="D43" s="179" t="s">
        <v>111</v>
      </c>
    </row>
    <row r="44" spans="1:4" ht="15" customHeight="1">
      <c r="A44" s="122" t="s">
        <v>140</v>
      </c>
      <c r="B44" s="54" t="s">
        <v>153</v>
      </c>
      <c r="C44" s="179" t="s">
        <v>111</v>
      </c>
      <c r="D44" s="179" t="s">
        <v>111</v>
      </c>
    </row>
    <row r="45" spans="1:4" ht="15" customHeight="1">
      <c r="A45" s="123" t="s">
        <v>142</v>
      </c>
      <c r="B45" s="56" t="s">
        <v>125</v>
      </c>
      <c r="C45" s="179" t="s">
        <v>111</v>
      </c>
      <c r="D45" s="179" t="s">
        <v>111</v>
      </c>
    </row>
    <row r="46" spans="1:4" ht="15" customHeight="1" thickBot="1">
      <c r="A46" s="126" t="s">
        <v>143</v>
      </c>
      <c r="B46" s="60" t="s">
        <v>154</v>
      </c>
      <c r="C46" s="184">
        <f>SUM(C37:C45)</f>
        <v>-1238</v>
      </c>
      <c r="D46" s="184">
        <f>SUM(D37:D45)</f>
        <v>-588</v>
      </c>
    </row>
    <row r="47" spans="1:4" ht="15" customHeight="1">
      <c r="A47" s="127" t="s">
        <v>37</v>
      </c>
      <c r="B47" s="61" t="s">
        <v>155</v>
      </c>
      <c r="C47" s="174">
        <f>C46+C35+C24</f>
        <v>101</v>
      </c>
      <c r="D47" s="174">
        <f>D46+D35+D24</f>
        <v>260</v>
      </c>
    </row>
    <row r="48" spans="1:4" ht="15" customHeight="1">
      <c r="A48" s="128" t="s">
        <v>156</v>
      </c>
      <c r="B48" s="62" t="s">
        <v>157</v>
      </c>
      <c r="C48" s="175">
        <v>1283</v>
      </c>
      <c r="D48" s="175">
        <v>1023</v>
      </c>
    </row>
    <row r="49" spans="1:4" ht="15" customHeight="1" thickBot="1">
      <c r="A49" s="129" t="s">
        <v>62</v>
      </c>
      <c r="B49" s="63" t="s">
        <v>158</v>
      </c>
      <c r="C49" s="176">
        <f>C47+C48</f>
        <v>1384</v>
      </c>
      <c r="D49" s="176">
        <f>D47+D48</f>
        <v>1283</v>
      </c>
    </row>
    <row r="50" ht="12.75">
      <c r="D50" s="183"/>
    </row>
    <row r="51" ht="12.75">
      <c r="D51" s="183"/>
    </row>
    <row r="52" ht="12.75">
      <c r="D52" s="183"/>
    </row>
    <row r="53" ht="12.75">
      <c r="D53" s="183"/>
    </row>
    <row r="54" ht="12.75">
      <c r="D54" s="183"/>
    </row>
    <row r="55" ht="12.75">
      <c r="D55" s="183"/>
    </row>
    <row r="56" ht="12.75">
      <c r="D56" s="183"/>
    </row>
    <row r="57" ht="12.75">
      <c r="D57" s="183"/>
    </row>
    <row r="58" ht="12.75">
      <c r="D58" s="183"/>
    </row>
    <row r="59" ht="12.75">
      <c r="D59" s="183"/>
    </row>
    <row r="60" ht="12.75">
      <c r="D60" s="183"/>
    </row>
    <row r="61" ht="12.75">
      <c r="D61" s="183"/>
    </row>
    <row r="62" ht="12.75">
      <c r="D62" s="183"/>
    </row>
    <row r="63" ht="12.75">
      <c r="D63" s="183"/>
    </row>
    <row r="64" ht="12.75">
      <c r="D64" s="183"/>
    </row>
    <row r="65" ht="12.75">
      <c r="D65" s="183"/>
    </row>
    <row r="66" ht="12.75">
      <c r="D66" s="183"/>
    </row>
    <row r="67" ht="12.75">
      <c r="D67" s="183"/>
    </row>
    <row r="68" ht="12.75">
      <c r="D68" s="183"/>
    </row>
    <row r="69" ht="12.75">
      <c r="D69" s="183"/>
    </row>
    <row r="70" ht="12.75">
      <c r="D70" s="183"/>
    </row>
    <row r="71" ht="12.75">
      <c r="D71" s="183"/>
    </row>
    <row r="72" ht="12.75">
      <c r="D72" s="183"/>
    </row>
    <row r="73" ht="12.75">
      <c r="D73" s="183"/>
    </row>
    <row r="74" ht="12.75">
      <c r="D74" s="183"/>
    </row>
    <row r="75" ht="12.75">
      <c r="D75" s="183"/>
    </row>
    <row r="76" ht="12.75">
      <c r="D76" s="183"/>
    </row>
    <row r="77" ht="12.75">
      <c r="D77" s="183"/>
    </row>
    <row r="78" ht="12.75">
      <c r="D78" s="183"/>
    </row>
    <row r="79" ht="12.75">
      <c r="D79" s="183"/>
    </row>
    <row r="80" ht="12.75">
      <c r="D80" s="183"/>
    </row>
    <row r="81" ht="12.75">
      <c r="D81" s="183"/>
    </row>
    <row r="82" ht="12.75">
      <c r="D82" s="183"/>
    </row>
    <row r="83" ht="12.75">
      <c r="D83" s="183"/>
    </row>
    <row r="84" ht="12.75">
      <c r="D84" s="183"/>
    </row>
    <row r="85" ht="12.75">
      <c r="D85" s="183"/>
    </row>
    <row r="86" ht="12.75">
      <c r="D86" s="183"/>
    </row>
    <row r="87" ht="12.75">
      <c r="D87" s="183"/>
    </row>
    <row r="88" ht="12.75">
      <c r="D88" s="183"/>
    </row>
    <row r="89" ht="12.75">
      <c r="D89" s="183"/>
    </row>
    <row r="90" ht="12.75">
      <c r="D90" s="183"/>
    </row>
    <row r="91" ht="12.75">
      <c r="D91" s="183"/>
    </row>
    <row r="92" ht="12.75">
      <c r="D92" s="183"/>
    </row>
    <row r="93" ht="12.75">
      <c r="D93" s="183"/>
    </row>
    <row r="94" ht="12.75">
      <c r="D94" s="183"/>
    </row>
    <row r="95" ht="12.75">
      <c r="D95" s="183"/>
    </row>
    <row r="96" ht="12.75">
      <c r="D96" s="183"/>
    </row>
    <row r="97" ht="12.75">
      <c r="D97" s="183"/>
    </row>
    <row r="98" ht="12.75">
      <c r="D98" s="183"/>
    </row>
    <row r="99" ht="12.75">
      <c r="D99" s="183"/>
    </row>
    <row r="100" ht="12.75">
      <c r="D100" s="183"/>
    </row>
    <row r="101" ht="12.75">
      <c r="D101" s="183"/>
    </row>
    <row r="102" ht="12.75">
      <c r="D102" s="183"/>
    </row>
    <row r="103" ht="12.75">
      <c r="D103" s="183"/>
    </row>
    <row r="104" ht="12.75">
      <c r="D104" s="183"/>
    </row>
    <row r="105" ht="12.75">
      <c r="D105" s="183"/>
    </row>
    <row r="106" ht="12.75">
      <c r="D106" s="183"/>
    </row>
    <row r="107" ht="12.75">
      <c r="D107" s="183"/>
    </row>
    <row r="108" ht="12.75">
      <c r="D108" s="183"/>
    </row>
    <row r="109" ht="12.75">
      <c r="D109" s="183"/>
    </row>
    <row r="110" ht="12.75">
      <c r="D110" s="183"/>
    </row>
    <row r="111" ht="12.75">
      <c r="D111" s="183"/>
    </row>
    <row r="112" ht="12.75">
      <c r="D112" s="183"/>
    </row>
    <row r="113" ht="12.75">
      <c r="D113" s="183"/>
    </row>
    <row r="114" ht="12.75">
      <c r="D114" s="183"/>
    </row>
    <row r="115" ht="12.75">
      <c r="D115" s="183"/>
    </row>
    <row r="116" ht="12.75">
      <c r="D116" s="183"/>
    </row>
    <row r="117" ht="12.75">
      <c r="D117" s="183"/>
    </row>
    <row r="118" ht="12.75">
      <c r="D118" s="183"/>
    </row>
    <row r="119" ht="12.75">
      <c r="D119" s="183"/>
    </row>
    <row r="120" ht="12.75">
      <c r="D120" s="183"/>
    </row>
    <row r="121" ht="12.75">
      <c r="D121" s="183"/>
    </row>
    <row r="122" ht="12.75">
      <c r="D122" s="183"/>
    </row>
    <row r="123" ht="12.75">
      <c r="D123" s="183"/>
    </row>
    <row r="124" ht="12.75">
      <c r="D124" s="183"/>
    </row>
    <row r="125" ht="12.75">
      <c r="D125" s="183"/>
    </row>
    <row r="126" ht="12.75">
      <c r="D126" s="183"/>
    </row>
    <row r="127" ht="12.75">
      <c r="D127" s="183"/>
    </row>
    <row r="128" ht="12.75">
      <c r="D128" s="183"/>
    </row>
    <row r="129" ht="12.75">
      <c r="D129" s="183"/>
    </row>
    <row r="130" ht="12.75">
      <c r="D130" s="183"/>
    </row>
    <row r="131" ht="12.75">
      <c r="D131" s="183"/>
    </row>
    <row r="132" ht="12.75">
      <c r="D132" s="183"/>
    </row>
    <row r="133" ht="12.75">
      <c r="D133" s="183"/>
    </row>
    <row r="134" ht="12.75">
      <c r="D134" s="183"/>
    </row>
    <row r="135" ht="12.75">
      <c r="D135" s="183"/>
    </row>
    <row r="136" ht="12.75">
      <c r="D136" s="183"/>
    </row>
    <row r="137" ht="12.75">
      <c r="D137" s="183"/>
    </row>
    <row r="138" ht="12.75">
      <c r="D138" s="183"/>
    </row>
    <row r="139" ht="12.75">
      <c r="D139" s="183"/>
    </row>
    <row r="140" ht="12.75">
      <c r="D140" s="183"/>
    </row>
    <row r="141" ht="12.75">
      <c r="D141" s="183"/>
    </row>
    <row r="142" ht="12.75">
      <c r="D142" s="183"/>
    </row>
    <row r="143" ht="12.75">
      <c r="D143" s="183"/>
    </row>
    <row r="144" ht="12.75">
      <c r="D144" s="183"/>
    </row>
    <row r="145" ht="12.75">
      <c r="D145" s="183"/>
    </row>
    <row r="146" ht="12.75">
      <c r="D146" s="183"/>
    </row>
    <row r="147" ht="12.75">
      <c r="D147" s="183"/>
    </row>
    <row r="148" ht="12.75">
      <c r="D148" s="183"/>
    </row>
    <row r="149" ht="12.75">
      <c r="D149" s="183"/>
    </row>
    <row r="150" ht="12.75">
      <c r="D150" s="183"/>
    </row>
    <row r="151" ht="12.75">
      <c r="D151" s="183"/>
    </row>
    <row r="152" ht="12.75">
      <c r="D152" s="183"/>
    </row>
    <row r="153" ht="12.75">
      <c r="D153" s="183"/>
    </row>
    <row r="154" ht="12.75">
      <c r="D154" s="183"/>
    </row>
    <row r="155" ht="12.75">
      <c r="D155" s="183"/>
    </row>
    <row r="156" ht="12.75">
      <c r="D156" s="183"/>
    </row>
    <row r="157" ht="12.75">
      <c r="D157" s="183"/>
    </row>
    <row r="158" ht="12.75">
      <c r="D158" s="183"/>
    </row>
    <row r="159" ht="12.75">
      <c r="D159" s="183"/>
    </row>
    <row r="160" ht="12.75">
      <c r="D160" s="183"/>
    </row>
    <row r="161" ht="12.75">
      <c r="D161" s="183"/>
    </row>
    <row r="162" ht="12.75">
      <c r="D162" s="183"/>
    </row>
    <row r="163" ht="12.75">
      <c r="D163" s="183"/>
    </row>
    <row r="164" ht="12.75">
      <c r="D164" s="183"/>
    </row>
    <row r="165" ht="12.75">
      <c r="D165" s="183"/>
    </row>
    <row r="166" ht="12.75">
      <c r="D166" s="183"/>
    </row>
    <row r="167" ht="12.75">
      <c r="D167" s="183"/>
    </row>
    <row r="168" ht="12.75">
      <c r="D168" s="183"/>
    </row>
    <row r="169" ht="12.75">
      <c r="D169" s="183"/>
    </row>
    <row r="170" ht="12.75">
      <c r="D170" s="183"/>
    </row>
    <row r="171" ht="12.75">
      <c r="D171" s="183"/>
    </row>
    <row r="172" ht="12.75">
      <c r="D172" s="183"/>
    </row>
    <row r="173" ht="12.75">
      <c r="D173" s="183"/>
    </row>
    <row r="174" ht="12.75">
      <c r="D174" s="183"/>
    </row>
    <row r="175" ht="12.75">
      <c r="D175" s="183"/>
    </row>
    <row r="176" ht="12.75">
      <c r="D176" s="183"/>
    </row>
    <row r="177" ht="12.75">
      <c r="D177" s="183"/>
    </row>
    <row r="178" ht="12.75">
      <c r="D178" s="183"/>
    </row>
    <row r="179" ht="12.75">
      <c r="D179" s="183"/>
    </row>
    <row r="180" ht="12.75">
      <c r="D180" s="183"/>
    </row>
    <row r="181" ht="12.75">
      <c r="D181" s="183"/>
    </row>
    <row r="182" ht="12.75">
      <c r="D182" s="183"/>
    </row>
    <row r="183" ht="12.75">
      <c r="D183" s="183"/>
    </row>
    <row r="184" ht="12.75">
      <c r="D184" s="183"/>
    </row>
    <row r="185" ht="12.75">
      <c r="D185" s="183"/>
    </row>
    <row r="186" ht="12.75">
      <c r="D186" s="183"/>
    </row>
    <row r="187" ht="12.75">
      <c r="D187" s="183"/>
    </row>
    <row r="188" ht="12.75">
      <c r="D188" s="183"/>
    </row>
    <row r="189" ht="12.75">
      <c r="D189" s="183"/>
    </row>
    <row r="190" ht="12.75">
      <c r="D190" s="183"/>
    </row>
    <row r="191" ht="12.75">
      <c r="D191" s="183"/>
    </row>
    <row r="192" ht="12.75">
      <c r="D192" s="183"/>
    </row>
    <row r="193" ht="12.75">
      <c r="D193" s="183"/>
    </row>
    <row r="194" ht="12.75">
      <c r="D194" s="183"/>
    </row>
    <row r="195" ht="12.75">
      <c r="D195" s="183"/>
    </row>
    <row r="196" ht="12.75">
      <c r="D196" s="183"/>
    </row>
    <row r="197" ht="12.75">
      <c r="D197" s="183"/>
    </row>
    <row r="198" ht="12.75">
      <c r="D198" s="183"/>
    </row>
    <row r="199" ht="12.75">
      <c r="D199" s="183"/>
    </row>
    <row r="200" ht="12.75">
      <c r="D200" s="183"/>
    </row>
    <row r="201" ht="12.75">
      <c r="D201" s="183"/>
    </row>
    <row r="202" ht="12.75">
      <c r="D202" s="183"/>
    </row>
    <row r="203" ht="12.75">
      <c r="D203" s="183"/>
    </row>
    <row r="204" ht="12.75">
      <c r="D204" s="183"/>
    </row>
  </sheetData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7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5.00390625" style="1" customWidth="1"/>
    <col min="2" max="2" width="4.00390625" style="5" customWidth="1"/>
    <col min="3" max="3" width="1.625" style="1" customWidth="1"/>
    <col min="4" max="4" width="86.75390625" style="1" customWidth="1"/>
    <col min="5" max="5" width="16.00390625" style="1" customWidth="1"/>
    <col min="6" max="6" width="13.75390625" style="1" customWidth="1"/>
    <col min="7" max="16384" width="9.125" style="1" customWidth="1"/>
  </cols>
  <sheetData>
    <row r="3" spans="2:4" ht="15.75" customHeight="1">
      <c r="B3" s="381" t="s">
        <v>159</v>
      </c>
      <c r="C3" s="3"/>
      <c r="D3" s="4"/>
    </row>
    <row r="4" ht="15" customHeight="1">
      <c r="D4" s="135"/>
    </row>
    <row r="5" spans="4:6" ht="15" customHeight="1" thickBot="1">
      <c r="D5" s="6"/>
      <c r="E5" s="7"/>
      <c r="F5" s="7" t="s">
        <v>1</v>
      </c>
    </row>
    <row r="6" spans="2:6" ht="15" customHeight="1" thickBot="1">
      <c r="B6" s="8"/>
      <c r="C6" s="9"/>
      <c r="D6" s="19" t="s">
        <v>2</v>
      </c>
      <c r="E6" s="137" t="s">
        <v>420</v>
      </c>
      <c r="F6" s="137" t="s">
        <v>3</v>
      </c>
    </row>
    <row r="7" spans="2:6" ht="15" customHeight="1">
      <c r="B7" s="11" t="s">
        <v>4</v>
      </c>
      <c r="C7" s="12"/>
      <c r="D7" s="20" t="s">
        <v>5</v>
      </c>
      <c r="E7" s="149">
        <f>E8</f>
        <v>1</v>
      </c>
      <c r="F7" s="149" t="s">
        <v>111</v>
      </c>
    </row>
    <row r="8" spans="2:6" ht="15" customHeight="1">
      <c r="B8" s="11" t="s">
        <v>6</v>
      </c>
      <c r="C8" s="12"/>
      <c r="D8" s="12" t="s">
        <v>7</v>
      </c>
      <c r="E8" s="147">
        <v>1</v>
      </c>
      <c r="F8" s="147" t="s">
        <v>111</v>
      </c>
    </row>
    <row r="9" spans="2:6" ht="15" customHeight="1">
      <c r="B9" s="11" t="s">
        <v>8</v>
      </c>
      <c r="C9" s="12"/>
      <c r="D9" s="12" t="s">
        <v>9</v>
      </c>
      <c r="E9" s="147"/>
      <c r="F9" s="147" t="s">
        <v>111</v>
      </c>
    </row>
    <row r="10" spans="2:6" ht="15" customHeight="1">
      <c r="B10" s="11" t="s">
        <v>10</v>
      </c>
      <c r="C10" s="12"/>
      <c r="D10" s="12" t="s">
        <v>11</v>
      </c>
      <c r="E10" s="147"/>
      <c r="F10" s="147" t="s">
        <v>111</v>
      </c>
    </row>
    <row r="11" spans="2:6" ht="15" customHeight="1">
      <c r="B11" s="11" t="s">
        <v>12</v>
      </c>
      <c r="C11" s="12"/>
      <c r="D11" s="12" t="s">
        <v>13</v>
      </c>
      <c r="E11" s="147"/>
      <c r="F11" s="147" t="s">
        <v>111</v>
      </c>
    </row>
    <row r="12" spans="2:6" ht="15" customHeight="1">
      <c r="B12" s="11" t="s">
        <v>14</v>
      </c>
      <c r="C12" s="12"/>
      <c r="D12" s="20" t="s">
        <v>15</v>
      </c>
      <c r="E12" s="148">
        <f>E14+E16+E13</f>
        <v>260</v>
      </c>
      <c r="F12" s="148">
        <f>SUM(F13:F16)</f>
        <v>32</v>
      </c>
    </row>
    <row r="13" spans="2:6" ht="15" customHeight="1">
      <c r="B13" s="11" t="s">
        <v>6</v>
      </c>
      <c r="C13" s="12"/>
      <c r="D13" s="12" t="s">
        <v>16</v>
      </c>
      <c r="E13" s="147">
        <v>4</v>
      </c>
      <c r="F13" s="147" t="s">
        <v>111</v>
      </c>
    </row>
    <row r="14" spans="2:6" ht="15" customHeight="1">
      <c r="B14" s="11" t="s">
        <v>8</v>
      </c>
      <c r="C14" s="12"/>
      <c r="D14" s="12" t="s">
        <v>17</v>
      </c>
      <c r="E14" s="147">
        <v>65</v>
      </c>
      <c r="F14" s="147">
        <v>14</v>
      </c>
    </row>
    <row r="15" spans="2:6" ht="15" customHeight="1">
      <c r="B15" s="11" t="s">
        <v>10</v>
      </c>
      <c r="C15" s="12"/>
      <c r="D15" s="12" t="s">
        <v>18</v>
      </c>
      <c r="E15" s="147" t="s">
        <v>111</v>
      </c>
      <c r="F15" s="147" t="s">
        <v>111</v>
      </c>
    </row>
    <row r="16" spans="2:6" ht="15" customHeight="1">
      <c r="B16" s="11" t="s">
        <v>12</v>
      </c>
      <c r="C16" s="12"/>
      <c r="D16" s="12" t="s">
        <v>19</v>
      </c>
      <c r="E16" s="147">
        <v>191</v>
      </c>
      <c r="F16" s="147">
        <v>18</v>
      </c>
    </row>
    <row r="17" spans="2:6" ht="15" customHeight="1">
      <c r="B17" s="11" t="s">
        <v>20</v>
      </c>
      <c r="C17" s="12"/>
      <c r="D17" s="20" t="s">
        <v>21</v>
      </c>
      <c r="E17" s="148">
        <v>4</v>
      </c>
      <c r="F17" s="148" t="s">
        <v>111</v>
      </c>
    </row>
    <row r="18" spans="2:6" ht="15" customHeight="1" thickBot="1">
      <c r="B18" s="13"/>
      <c r="C18" s="14"/>
      <c r="D18" s="16"/>
      <c r="E18" s="145"/>
      <c r="F18" s="145"/>
    </row>
    <row r="19" spans="2:6" ht="15" customHeight="1" thickBot="1">
      <c r="B19" s="13"/>
      <c r="C19" s="14"/>
      <c r="D19" s="21" t="s">
        <v>22</v>
      </c>
      <c r="E19" s="146">
        <f>SUM(E7,E12,E17)</f>
        <v>265</v>
      </c>
      <c r="F19" s="146">
        <f>SUM(F7,F12,F17)</f>
        <v>32</v>
      </c>
    </row>
    <row r="20" spans="2:6" ht="15" customHeight="1" thickBot="1">
      <c r="B20" s="15"/>
      <c r="C20" s="14"/>
      <c r="D20" s="16"/>
      <c r="E20" s="143"/>
      <c r="F20" s="41"/>
    </row>
    <row r="21" spans="2:6" ht="15" customHeight="1" thickBot="1">
      <c r="B21" s="8"/>
      <c r="C21" s="14"/>
      <c r="D21" s="19" t="s">
        <v>23</v>
      </c>
      <c r="E21" s="228" t="s">
        <v>420</v>
      </c>
      <c r="F21" s="137" t="s">
        <v>3</v>
      </c>
    </row>
    <row r="22" spans="2:6" ht="15" customHeight="1">
      <c r="B22" s="11" t="s">
        <v>4</v>
      </c>
      <c r="C22" s="12"/>
      <c r="D22" s="20" t="s">
        <v>24</v>
      </c>
      <c r="E22" s="229">
        <f>E23+E29+E28</f>
        <v>155</v>
      </c>
      <c r="F22" s="148">
        <f>SUM(F23:F29)</f>
        <v>22</v>
      </c>
    </row>
    <row r="23" spans="2:6" ht="15" customHeight="1">
      <c r="B23" s="11" t="s">
        <v>6</v>
      </c>
      <c r="C23" s="12"/>
      <c r="D23" s="12" t="s">
        <v>25</v>
      </c>
      <c r="E23" s="145">
        <v>100</v>
      </c>
      <c r="F23" s="147">
        <v>100</v>
      </c>
    </row>
    <row r="24" spans="2:6" ht="15" customHeight="1">
      <c r="B24" s="11" t="s">
        <v>8</v>
      </c>
      <c r="C24" s="12"/>
      <c r="D24" s="12" t="s">
        <v>26</v>
      </c>
      <c r="E24" s="147" t="s">
        <v>111</v>
      </c>
      <c r="F24" s="150">
        <v>-75</v>
      </c>
    </row>
    <row r="25" spans="2:6" ht="15" customHeight="1">
      <c r="B25" s="11" t="s">
        <v>10</v>
      </c>
      <c r="C25" s="12"/>
      <c r="D25" s="12" t="s">
        <v>27</v>
      </c>
      <c r="E25" s="147" t="s">
        <v>111</v>
      </c>
      <c r="F25" s="147" t="s">
        <v>111</v>
      </c>
    </row>
    <row r="26" spans="2:6" ht="15" customHeight="1">
      <c r="B26" s="11" t="s">
        <v>12</v>
      </c>
      <c r="C26" s="12"/>
      <c r="D26" s="12" t="s">
        <v>28</v>
      </c>
      <c r="E26" s="147" t="s">
        <v>111</v>
      </c>
      <c r="F26" s="147" t="s">
        <v>111</v>
      </c>
    </row>
    <row r="27" spans="2:6" ht="15" customHeight="1">
      <c r="B27" s="11" t="s">
        <v>29</v>
      </c>
      <c r="C27" s="12"/>
      <c r="D27" s="12" t="s">
        <v>30</v>
      </c>
      <c r="E27" s="147" t="s">
        <v>111</v>
      </c>
      <c r="F27" s="147" t="s">
        <v>111</v>
      </c>
    </row>
    <row r="28" spans="2:6" ht="15" customHeight="1">
      <c r="B28" s="11" t="s">
        <v>31</v>
      </c>
      <c r="C28" s="12"/>
      <c r="D28" s="12" t="s">
        <v>32</v>
      </c>
      <c r="E28" s="150">
        <v>-6</v>
      </c>
      <c r="F28" s="147" t="s">
        <v>111</v>
      </c>
    </row>
    <row r="29" spans="2:6" ht="15" customHeight="1">
      <c r="B29" s="11" t="s">
        <v>33</v>
      </c>
      <c r="C29" s="12"/>
      <c r="D29" s="12" t="s">
        <v>34</v>
      </c>
      <c r="E29" s="145">
        <v>61</v>
      </c>
      <c r="F29" s="150">
        <v>-3</v>
      </c>
    </row>
    <row r="30" spans="2:6" ht="15" customHeight="1">
      <c r="B30" s="11" t="s">
        <v>14</v>
      </c>
      <c r="C30" s="12"/>
      <c r="D30" s="20" t="s">
        <v>35</v>
      </c>
      <c r="E30" s="148" t="s">
        <v>111</v>
      </c>
      <c r="F30" s="148" t="s">
        <v>111</v>
      </c>
    </row>
    <row r="31" spans="2:6" ht="15" customHeight="1">
      <c r="B31" s="11" t="s">
        <v>20</v>
      </c>
      <c r="C31" s="12"/>
      <c r="D31" s="20" t="s">
        <v>36</v>
      </c>
      <c r="E31" s="148" t="s">
        <v>111</v>
      </c>
      <c r="F31" s="148" t="s">
        <v>111</v>
      </c>
    </row>
    <row r="32" spans="2:6" ht="15" customHeight="1">
      <c r="B32" s="11" t="s">
        <v>37</v>
      </c>
      <c r="C32" s="12"/>
      <c r="D32" s="20" t="s">
        <v>38</v>
      </c>
      <c r="E32" s="229">
        <f>E33</f>
        <v>70</v>
      </c>
      <c r="F32" s="148">
        <f>F33</f>
        <v>10</v>
      </c>
    </row>
    <row r="33" spans="2:6" ht="15" customHeight="1">
      <c r="B33" s="11" t="s">
        <v>6</v>
      </c>
      <c r="C33" s="12"/>
      <c r="D33" s="12" t="s">
        <v>39</v>
      </c>
      <c r="E33" s="145">
        <v>70</v>
      </c>
      <c r="F33" s="147">
        <v>10</v>
      </c>
    </row>
    <row r="34" spans="2:6" ht="15" customHeight="1">
      <c r="B34" s="11" t="s">
        <v>8</v>
      </c>
      <c r="C34" s="12"/>
      <c r="D34" s="12" t="s">
        <v>40</v>
      </c>
      <c r="E34" s="147" t="s">
        <v>111</v>
      </c>
      <c r="F34" s="147" t="s">
        <v>111</v>
      </c>
    </row>
    <row r="35" spans="2:6" ht="15" customHeight="1">
      <c r="B35" s="11" t="s">
        <v>41</v>
      </c>
      <c r="C35" s="12"/>
      <c r="D35" s="20" t="s">
        <v>42</v>
      </c>
      <c r="E35" s="148">
        <v>40</v>
      </c>
      <c r="F35" s="148" t="s">
        <v>111</v>
      </c>
    </row>
    <row r="36" spans="2:6" ht="15" customHeight="1" thickBot="1">
      <c r="B36" s="13"/>
      <c r="C36" s="14"/>
      <c r="D36" s="25"/>
      <c r="E36" s="145"/>
      <c r="F36" s="147"/>
    </row>
    <row r="37" spans="2:6" ht="15" customHeight="1" thickBot="1">
      <c r="B37" s="13"/>
      <c r="C37" s="14"/>
      <c r="D37" s="21" t="s">
        <v>43</v>
      </c>
      <c r="E37" s="146">
        <f>E22+E32+E35</f>
        <v>265</v>
      </c>
      <c r="F37" s="146">
        <f>F22+F32</f>
        <v>32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G54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4.625" style="0" customWidth="1"/>
    <col min="2" max="2" width="106.625" style="0" customWidth="1"/>
    <col min="3" max="3" width="15.125" style="196" bestFit="1" customWidth="1"/>
    <col min="4" max="4" width="17.75390625" style="0" hidden="1" customWidth="1"/>
    <col min="5" max="5" width="9.75390625" style="0" hidden="1" customWidth="1"/>
    <col min="6" max="7" width="12.75390625" style="0" hidden="1" customWidth="1"/>
    <col min="8" max="8" width="12.125" style="0" customWidth="1"/>
  </cols>
  <sheetData>
    <row r="1" spans="1:5" ht="15.75">
      <c r="A1" s="44"/>
      <c r="B1" s="44"/>
      <c r="C1" s="208"/>
      <c r="D1" s="46"/>
      <c r="E1" s="46"/>
    </row>
    <row r="2" spans="1:5" ht="18">
      <c r="A2" s="44"/>
      <c r="B2" s="232" t="s">
        <v>429</v>
      </c>
      <c r="C2" s="208"/>
      <c r="D2" s="46"/>
      <c r="E2" s="46"/>
    </row>
    <row r="3" spans="1:5" ht="15.75">
      <c r="A3" s="47"/>
      <c r="B3" s="47"/>
      <c r="C3" s="208"/>
      <c r="D3" s="46"/>
      <c r="E3" s="46"/>
    </row>
    <row r="4" spans="1:5" ht="15" customHeight="1" thickBot="1">
      <c r="A4" s="48"/>
      <c r="B4" s="48"/>
      <c r="C4" s="209" t="str">
        <f>'[1]Rachunek wyników'!F4</f>
        <v> tys. zł </v>
      </c>
      <c r="D4" s="50"/>
      <c r="E4" s="50"/>
    </row>
    <row r="5" spans="1:7" ht="15" customHeight="1" thickBot="1">
      <c r="A5" s="51"/>
      <c r="B5" s="51"/>
      <c r="C5" s="189" t="s">
        <v>420</v>
      </c>
      <c r="D5" s="144" t="s">
        <v>427</v>
      </c>
      <c r="E5" s="22" t="s">
        <v>428</v>
      </c>
      <c r="F5" s="144" t="s">
        <v>427</v>
      </c>
      <c r="G5" s="22" t="s">
        <v>428</v>
      </c>
    </row>
    <row r="6" spans="1:7" ht="15" customHeight="1" thickBot="1">
      <c r="A6" s="52" t="s">
        <v>4</v>
      </c>
      <c r="B6" s="52" t="s">
        <v>93</v>
      </c>
      <c r="C6" s="210"/>
      <c r="D6" s="67"/>
      <c r="E6" s="67"/>
      <c r="F6" s="67"/>
      <c r="G6" s="67"/>
    </row>
    <row r="7" spans="1:7" ht="15" customHeight="1">
      <c r="A7" s="121" t="s">
        <v>68</v>
      </c>
      <c r="B7" s="53" t="s">
        <v>94</v>
      </c>
      <c r="C7" s="211">
        <v>61</v>
      </c>
      <c r="D7" s="68"/>
      <c r="E7" s="68"/>
      <c r="F7" s="68"/>
      <c r="G7" s="68"/>
    </row>
    <row r="8" spans="1:7" ht="15" customHeight="1">
      <c r="A8" s="122" t="s">
        <v>95</v>
      </c>
      <c r="B8" s="54" t="s">
        <v>96</v>
      </c>
      <c r="C8" s="212">
        <f>SUM(C9:C22)</f>
        <v>31.265</v>
      </c>
      <c r="D8" s="69"/>
      <c r="E8" s="69"/>
      <c r="F8" s="69"/>
      <c r="G8" s="69"/>
    </row>
    <row r="9" spans="1:7" ht="15" customHeight="1">
      <c r="A9" s="123" t="s">
        <v>97</v>
      </c>
      <c r="B9" s="56" t="s">
        <v>98</v>
      </c>
      <c r="C9" s="212">
        <v>0.265</v>
      </c>
      <c r="D9" s="69"/>
      <c r="E9" s="69"/>
      <c r="F9" s="69"/>
      <c r="G9" s="69"/>
    </row>
    <row r="10" spans="1:7" ht="15" customHeight="1">
      <c r="A10" s="123" t="s">
        <v>99</v>
      </c>
      <c r="B10" s="56" t="s">
        <v>100</v>
      </c>
      <c r="C10" s="212" t="s">
        <v>111</v>
      </c>
      <c r="D10" s="69"/>
      <c r="E10" s="69"/>
      <c r="F10" s="69"/>
      <c r="G10" s="69"/>
    </row>
    <row r="11" spans="1:7" ht="15" customHeight="1">
      <c r="A11" s="123" t="s">
        <v>101</v>
      </c>
      <c r="B11" s="56" t="s">
        <v>102</v>
      </c>
      <c r="C11" s="212">
        <v>-8</v>
      </c>
      <c r="D11" s="69"/>
      <c r="E11" s="69"/>
      <c r="F11" s="69"/>
      <c r="G11" s="69"/>
    </row>
    <row r="12" spans="1:7" ht="15" customHeight="1">
      <c r="A12" s="123" t="s">
        <v>103</v>
      </c>
      <c r="B12" s="55" t="s">
        <v>104</v>
      </c>
      <c r="C12" s="212" t="s">
        <v>111</v>
      </c>
      <c r="D12" s="69"/>
      <c r="E12" s="69"/>
      <c r="F12" s="69"/>
      <c r="G12" s="69"/>
    </row>
    <row r="13" spans="1:7" ht="15" customHeight="1">
      <c r="A13" s="123" t="s">
        <v>105</v>
      </c>
      <c r="B13" s="55" t="s">
        <v>106</v>
      </c>
      <c r="C13" s="212" t="s">
        <v>111</v>
      </c>
      <c r="D13" s="69"/>
      <c r="E13" s="69"/>
      <c r="F13" s="69"/>
      <c r="G13" s="69"/>
    </row>
    <row r="14" spans="1:7" ht="15" customHeight="1">
      <c r="A14" s="121" t="s">
        <v>107</v>
      </c>
      <c r="B14" s="53" t="s">
        <v>108</v>
      </c>
      <c r="C14" s="212">
        <v>32</v>
      </c>
      <c r="D14" s="69"/>
      <c r="E14" s="69"/>
      <c r="F14" s="69"/>
      <c r="G14" s="69"/>
    </row>
    <row r="15" spans="1:7" ht="15" customHeight="1">
      <c r="A15" s="123" t="s">
        <v>109</v>
      </c>
      <c r="B15" s="55" t="s">
        <v>110</v>
      </c>
      <c r="C15" s="212">
        <v>-37</v>
      </c>
      <c r="D15" s="69"/>
      <c r="E15" s="69"/>
      <c r="F15" s="69"/>
      <c r="G15" s="69"/>
    </row>
    <row r="16" spans="1:7" ht="15" customHeight="1">
      <c r="A16" s="123" t="s">
        <v>112</v>
      </c>
      <c r="B16" s="55" t="s">
        <v>113</v>
      </c>
      <c r="C16" s="212" t="s">
        <v>111</v>
      </c>
      <c r="D16" s="69"/>
      <c r="E16" s="69"/>
      <c r="F16" s="69"/>
      <c r="G16" s="69"/>
    </row>
    <row r="17" spans="1:7" ht="15" customHeight="1">
      <c r="A17" s="123" t="s">
        <v>114</v>
      </c>
      <c r="B17" s="55" t="s">
        <v>115</v>
      </c>
      <c r="C17" s="212">
        <v>-3</v>
      </c>
      <c r="D17" s="69"/>
      <c r="E17" s="69"/>
      <c r="F17" s="69"/>
      <c r="G17" s="69"/>
    </row>
    <row r="18" spans="1:7" ht="15" customHeight="1">
      <c r="A18" s="122" t="s">
        <v>116</v>
      </c>
      <c r="B18" s="54" t="s">
        <v>117</v>
      </c>
      <c r="C18" s="212">
        <v>-46</v>
      </c>
      <c r="D18" s="69"/>
      <c r="E18" s="69"/>
      <c r="F18" s="69"/>
      <c r="G18" s="69"/>
    </row>
    <row r="19" spans="1:7" ht="15" customHeight="1">
      <c r="A19" s="123" t="s">
        <v>118</v>
      </c>
      <c r="B19" s="55" t="s">
        <v>119</v>
      </c>
      <c r="C19" s="212">
        <v>57</v>
      </c>
      <c r="D19" s="69"/>
      <c r="E19" s="69"/>
      <c r="F19" s="69"/>
      <c r="G19" s="69"/>
    </row>
    <row r="20" spans="1:7" ht="15" customHeight="1">
      <c r="A20" s="123" t="s">
        <v>120</v>
      </c>
      <c r="B20" s="55" t="s">
        <v>121</v>
      </c>
      <c r="C20" s="212">
        <v>0</v>
      </c>
      <c r="D20" s="69"/>
      <c r="E20" s="69"/>
      <c r="F20" s="69"/>
      <c r="G20" s="69"/>
    </row>
    <row r="21" spans="1:7" ht="15" customHeight="1">
      <c r="A21" s="123" t="s">
        <v>122</v>
      </c>
      <c r="B21" s="55" t="s">
        <v>123</v>
      </c>
      <c r="C21" s="212">
        <v>36</v>
      </c>
      <c r="D21" s="69"/>
      <c r="E21" s="69"/>
      <c r="F21" s="69"/>
      <c r="G21" s="213"/>
    </row>
    <row r="22" spans="1:7" ht="15" customHeight="1">
      <c r="A22" s="123" t="s">
        <v>124</v>
      </c>
      <c r="B22" s="55" t="s">
        <v>125</v>
      </c>
      <c r="C22" s="212" t="s">
        <v>111</v>
      </c>
      <c r="D22" s="69"/>
      <c r="E22" s="69"/>
      <c r="F22" s="69"/>
      <c r="G22" s="69"/>
    </row>
    <row r="23" spans="1:7" ht="15" customHeight="1" thickBot="1">
      <c r="A23" s="124" t="s">
        <v>126</v>
      </c>
      <c r="B23" s="58" t="s">
        <v>127</v>
      </c>
      <c r="C23" s="212">
        <f>C7+C8</f>
        <v>92.265</v>
      </c>
      <c r="D23" s="69"/>
      <c r="E23" s="69"/>
      <c r="F23" s="69"/>
      <c r="G23" s="69"/>
    </row>
    <row r="24" spans="1:7" ht="15" customHeight="1" thickBot="1">
      <c r="A24" s="125" t="s">
        <v>14</v>
      </c>
      <c r="B24" s="52" t="s">
        <v>128</v>
      </c>
      <c r="C24" s="216"/>
      <c r="D24" s="67"/>
      <c r="E24" s="67"/>
      <c r="F24" s="67"/>
      <c r="G24" s="67"/>
    </row>
    <row r="25" spans="1:7" ht="15" customHeight="1">
      <c r="A25" s="121" t="s">
        <v>68</v>
      </c>
      <c r="B25" s="53" t="s">
        <v>129</v>
      </c>
      <c r="C25" s="212">
        <v>-2</v>
      </c>
      <c r="D25" s="69"/>
      <c r="E25" s="69"/>
      <c r="F25" s="69"/>
      <c r="G25" s="69"/>
    </row>
    <row r="26" spans="1:7" ht="15" customHeight="1">
      <c r="A26" s="123" t="s">
        <v>95</v>
      </c>
      <c r="B26" s="55" t="s">
        <v>130</v>
      </c>
      <c r="C26" s="212" t="s">
        <v>111</v>
      </c>
      <c r="D26" s="69"/>
      <c r="E26" s="69"/>
      <c r="F26" s="69"/>
      <c r="G26" s="69"/>
    </row>
    <row r="27" spans="1:7" ht="15" customHeight="1">
      <c r="A27" s="123" t="s">
        <v>126</v>
      </c>
      <c r="B27" s="55" t="s">
        <v>131</v>
      </c>
      <c r="C27" s="212" t="s">
        <v>111</v>
      </c>
      <c r="D27" s="69"/>
      <c r="E27" s="69"/>
      <c r="F27" s="69"/>
      <c r="G27" s="69"/>
    </row>
    <row r="28" spans="1:7" ht="15" customHeight="1">
      <c r="A28" s="122" t="s">
        <v>132</v>
      </c>
      <c r="B28" s="54" t="s">
        <v>133</v>
      </c>
      <c r="C28" s="212" t="s">
        <v>111</v>
      </c>
      <c r="D28" s="69"/>
      <c r="E28" s="69"/>
      <c r="F28" s="69"/>
      <c r="G28" s="69"/>
    </row>
    <row r="29" spans="1:7" ht="15" customHeight="1">
      <c r="A29" s="123" t="s">
        <v>134</v>
      </c>
      <c r="B29" s="55" t="s">
        <v>135</v>
      </c>
      <c r="C29" s="212" t="s">
        <v>111</v>
      </c>
      <c r="D29" s="69"/>
      <c r="E29" s="69"/>
      <c r="F29" s="69"/>
      <c r="G29" s="69"/>
    </row>
    <row r="30" spans="1:7" ht="15" customHeight="1">
      <c r="A30" s="122" t="s">
        <v>136</v>
      </c>
      <c r="B30" s="54" t="s">
        <v>137</v>
      </c>
      <c r="C30" s="212" t="s">
        <v>111</v>
      </c>
      <c r="D30" s="69"/>
      <c r="E30" s="69"/>
      <c r="F30" s="69"/>
      <c r="G30" s="69"/>
    </row>
    <row r="31" spans="1:7" ht="15" customHeight="1">
      <c r="A31" s="123" t="s">
        <v>138</v>
      </c>
      <c r="B31" s="55" t="s">
        <v>139</v>
      </c>
      <c r="C31" s="212" t="s">
        <v>111</v>
      </c>
      <c r="D31" s="69"/>
      <c r="E31" s="69"/>
      <c r="F31" s="69"/>
      <c r="G31" s="69"/>
    </row>
    <row r="32" spans="1:7" ht="15" customHeight="1">
      <c r="A32" s="122" t="s">
        <v>140</v>
      </c>
      <c r="B32" s="54" t="s">
        <v>141</v>
      </c>
      <c r="C32" s="212" t="s">
        <v>111</v>
      </c>
      <c r="D32" s="69"/>
      <c r="E32" s="69"/>
      <c r="F32" s="69"/>
      <c r="G32" s="69"/>
    </row>
    <row r="33" spans="1:7" ht="15" customHeight="1">
      <c r="A33" s="123" t="s">
        <v>142</v>
      </c>
      <c r="B33" s="55" t="s">
        <v>125</v>
      </c>
      <c r="C33" s="212" t="s">
        <v>111</v>
      </c>
      <c r="D33" s="69"/>
      <c r="E33" s="69"/>
      <c r="F33" s="69"/>
      <c r="G33" s="69"/>
    </row>
    <row r="34" spans="1:7" ht="15" customHeight="1" thickBot="1">
      <c r="A34" s="122" t="s">
        <v>143</v>
      </c>
      <c r="B34" s="54" t="s">
        <v>144</v>
      </c>
      <c r="C34" s="212">
        <v>-2</v>
      </c>
      <c r="D34" s="69"/>
      <c r="E34" s="69"/>
      <c r="F34" s="69"/>
      <c r="G34" s="69"/>
    </row>
    <row r="35" spans="1:7" ht="15" customHeight="1" thickBot="1">
      <c r="A35" s="125" t="s">
        <v>20</v>
      </c>
      <c r="B35" s="52" t="s">
        <v>145</v>
      </c>
      <c r="C35" s="216"/>
      <c r="D35" s="67"/>
      <c r="E35" s="67"/>
      <c r="F35" s="67"/>
      <c r="G35" s="67"/>
    </row>
    <row r="36" spans="1:7" ht="15" customHeight="1">
      <c r="A36" s="122" t="s">
        <v>68</v>
      </c>
      <c r="B36" s="54" t="s">
        <v>146</v>
      </c>
      <c r="C36" s="217" t="s">
        <v>111</v>
      </c>
      <c r="D36" s="71"/>
      <c r="E36" s="71"/>
      <c r="F36" s="71"/>
      <c r="G36" s="71"/>
    </row>
    <row r="37" spans="1:7" ht="15" customHeight="1">
      <c r="A37" s="123" t="s">
        <v>95</v>
      </c>
      <c r="B37" s="55" t="s">
        <v>147</v>
      </c>
      <c r="C37" s="218" t="s">
        <v>111</v>
      </c>
      <c r="D37" s="70"/>
      <c r="E37" s="70"/>
      <c r="F37" s="70"/>
      <c r="G37" s="70"/>
    </row>
    <row r="38" spans="1:7" ht="15" customHeight="1">
      <c r="A38" s="122" t="s">
        <v>126</v>
      </c>
      <c r="B38" s="54" t="s">
        <v>148</v>
      </c>
      <c r="C38" s="218" t="s">
        <v>111</v>
      </c>
      <c r="D38" s="70"/>
      <c r="E38" s="70"/>
      <c r="F38" s="70"/>
      <c r="G38" s="70"/>
    </row>
    <row r="39" spans="1:7" ht="15" customHeight="1">
      <c r="A39" s="123" t="s">
        <v>132</v>
      </c>
      <c r="B39" s="55" t="s">
        <v>149</v>
      </c>
      <c r="C39" s="218" t="s">
        <v>111</v>
      </c>
      <c r="D39" s="70"/>
      <c r="E39" s="70"/>
      <c r="F39" s="70"/>
      <c r="G39" s="70"/>
    </row>
    <row r="40" spans="1:7" ht="15" customHeight="1">
      <c r="A40" s="122" t="s">
        <v>134</v>
      </c>
      <c r="B40" s="54" t="s">
        <v>150</v>
      </c>
      <c r="C40" s="218" t="s">
        <v>111</v>
      </c>
      <c r="D40" s="70"/>
      <c r="E40" s="70"/>
      <c r="F40" s="70"/>
      <c r="G40" s="70"/>
    </row>
    <row r="41" spans="1:7" ht="15" customHeight="1">
      <c r="A41" s="123" t="s">
        <v>136</v>
      </c>
      <c r="B41" s="55" t="s">
        <v>151</v>
      </c>
      <c r="C41" s="218" t="s">
        <v>111</v>
      </c>
      <c r="D41" s="70"/>
      <c r="E41" s="70"/>
      <c r="F41" s="70"/>
      <c r="G41" s="70"/>
    </row>
    <row r="42" spans="1:7" ht="15" customHeight="1">
      <c r="A42" s="123" t="s">
        <v>138</v>
      </c>
      <c r="B42" s="55" t="s">
        <v>152</v>
      </c>
      <c r="C42" s="218">
        <v>75</v>
      </c>
      <c r="D42" s="70"/>
      <c r="E42" s="70"/>
      <c r="F42" s="70"/>
      <c r="G42" s="70"/>
    </row>
    <row r="43" spans="1:7" ht="15" customHeight="1">
      <c r="A43" s="122" t="s">
        <v>140</v>
      </c>
      <c r="B43" s="54" t="s">
        <v>153</v>
      </c>
      <c r="C43" s="218">
        <v>8</v>
      </c>
      <c r="D43" s="70"/>
      <c r="E43" s="70"/>
      <c r="F43" s="70"/>
      <c r="G43" s="70"/>
    </row>
    <row r="44" spans="1:7" ht="15" customHeight="1">
      <c r="A44" s="123" t="s">
        <v>142</v>
      </c>
      <c r="B44" s="56" t="s">
        <v>125</v>
      </c>
      <c r="C44" s="218" t="s">
        <v>111</v>
      </c>
      <c r="D44" s="70"/>
      <c r="E44" s="70"/>
      <c r="F44" s="70"/>
      <c r="G44" s="70"/>
    </row>
    <row r="45" spans="1:7" ht="15" customHeight="1" thickBot="1">
      <c r="A45" s="126" t="s">
        <v>143</v>
      </c>
      <c r="B45" s="60" t="s">
        <v>154</v>
      </c>
      <c r="C45" s="220">
        <v>83</v>
      </c>
      <c r="D45" s="72"/>
      <c r="E45" s="72"/>
      <c r="F45" s="72"/>
      <c r="G45" s="72"/>
    </row>
    <row r="46" spans="1:7" ht="15" customHeight="1">
      <c r="A46" s="127" t="s">
        <v>37</v>
      </c>
      <c r="B46" s="61" t="s">
        <v>155</v>
      </c>
      <c r="C46" s="221">
        <f>C45+C34+C23</f>
        <v>173.265</v>
      </c>
      <c r="D46" s="73"/>
      <c r="E46" s="73"/>
      <c r="F46" s="73"/>
      <c r="G46" s="73"/>
    </row>
    <row r="47" spans="1:7" ht="15" customHeight="1">
      <c r="A47" s="128" t="s">
        <v>156</v>
      </c>
      <c r="B47" s="62" t="s">
        <v>157</v>
      </c>
      <c r="C47" s="222">
        <v>18</v>
      </c>
      <c r="D47" s="74"/>
      <c r="E47" s="74"/>
      <c r="F47" s="74"/>
      <c r="G47" s="74"/>
    </row>
    <row r="48" spans="1:7" ht="15" customHeight="1" thickBot="1">
      <c r="A48" s="129" t="s">
        <v>62</v>
      </c>
      <c r="B48" s="63" t="s">
        <v>158</v>
      </c>
      <c r="C48" s="223">
        <f>C46+C47</f>
        <v>191.265</v>
      </c>
      <c r="D48" s="75"/>
      <c r="E48" s="75"/>
      <c r="F48" s="75"/>
      <c r="G48" s="75"/>
    </row>
    <row r="49" spans="1:3" ht="12.75">
      <c r="A49" s="64"/>
      <c r="B49" s="64"/>
      <c r="C49" s="224"/>
    </row>
    <row r="52" ht="12.75">
      <c r="E52">
        <v>1323811.76</v>
      </c>
    </row>
    <row r="53" ht="12.75">
      <c r="E53">
        <v>485631</v>
      </c>
    </row>
    <row r="54" ht="12.75">
      <c r="E54" s="65">
        <f>E53/E52</f>
        <v>0.3668429414768154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52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3.375" style="1" customWidth="1"/>
    <col min="2" max="2" width="4.625" style="5" customWidth="1"/>
    <col min="3" max="3" width="1.75390625" style="16" customWidth="1"/>
    <col min="4" max="4" width="91.25390625" style="1" customWidth="1"/>
    <col min="5" max="5" width="14.875" style="1" customWidth="1"/>
    <col min="6" max="6" width="16.625" style="1" customWidth="1"/>
    <col min="7" max="16384" width="9.125" style="1" customWidth="1"/>
  </cols>
  <sheetData>
    <row r="2" spans="2:4" ht="18">
      <c r="B2" s="26" t="s">
        <v>160</v>
      </c>
      <c r="C2" s="27"/>
      <c r="D2" s="4"/>
    </row>
    <row r="3" spans="2:4" ht="18">
      <c r="B3" s="26"/>
      <c r="C3" s="27"/>
      <c r="D3" s="135"/>
    </row>
    <row r="4" spans="4:6" ht="15" customHeight="1" thickBot="1">
      <c r="D4" s="5"/>
      <c r="E4" s="7"/>
      <c r="F4" s="7" t="s">
        <v>1</v>
      </c>
    </row>
    <row r="5" spans="2:6" ht="15" customHeight="1" thickBot="1">
      <c r="B5" s="8"/>
      <c r="C5" s="9"/>
      <c r="D5" s="29"/>
      <c r="E5" s="138" t="s">
        <v>420</v>
      </c>
      <c r="F5" s="138" t="s">
        <v>3</v>
      </c>
    </row>
    <row r="6" spans="2:6" ht="15" customHeight="1" thickBot="1">
      <c r="B6" s="13"/>
      <c r="C6" s="29"/>
      <c r="D6" s="38" t="s">
        <v>44</v>
      </c>
      <c r="E6" s="139"/>
      <c r="F6" s="139"/>
    </row>
    <row r="7" spans="2:6" ht="15" customHeight="1">
      <c r="B7" s="11" t="s">
        <v>4</v>
      </c>
      <c r="C7" s="12"/>
      <c r="D7" s="243" t="s">
        <v>45</v>
      </c>
      <c r="E7" s="235">
        <f>SUM(E8:E15)</f>
        <v>-811</v>
      </c>
      <c r="F7" s="151">
        <f>F10+F11+F13+F12+F15</f>
        <v>-19</v>
      </c>
    </row>
    <row r="8" spans="2:6" ht="15" customHeight="1">
      <c r="B8" s="11" t="s">
        <v>6</v>
      </c>
      <c r="C8" s="12"/>
      <c r="D8" s="240" t="s">
        <v>46</v>
      </c>
      <c r="E8" s="233" t="s">
        <v>111</v>
      </c>
      <c r="F8" s="152" t="s">
        <v>111</v>
      </c>
    </row>
    <row r="9" spans="2:6" ht="15" customHeight="1">
      <c r="B9" s="11" t="s">
        <v>8</v>
      </c>
      <c r="C9" s="12"/>
      <c r="D9" s="240" t="s">
        <v>47</v>
      </c>
      <c r="E9" s="236">
        <v>-3</v>
      </c>
      <c r="F9" s="236">
        <v>0</v>
      </c>
    </row>
    <row r="10" spans="2:6" ht="15" customHeight="1">
      <c r="B10" s="11" t="s">
        <v>10</v>
      </c>
      <c r="C10" s="12"/>
      <c r="D10" s="240" t="s">
        <v>48</v>
      </c>
      <c r="E10" s="236">
        <v>-607</v>
      </c>
      <c r="F10" s="236">
        <v>-9</v>
      </c>
    </row>
    <row r="11" spans="2:6" ht="15" customHeight="1">
      <c r="B11" s="11" t="s">
        <v>12</v>
      </c>
      <c r="C11" s="12"/>
      <c r="D11" s="240" t="s">
        <v>49</v>
      </c>
      <c r="E11" s="236">
        <v>-9</v>
      </c>
      <c r="F11" s="236">
        <v>-1</v>
      </c>
    </row>
    <row r="12" spans="2:6" ht="15" customHeight="1">
      <c r="B12" s="11" t="s">
        <v>29</v>
      </c>
      <c r="C12" s="12"/>
      <c r="D12" s="240" t="s">
        <v>50</v>
      </c>
      <c r="E12" s="236">
        <v>-143</v>
      </c>
      <c r="F12" s="153">
        <v>-5</v>
      </c>
    </row>
    <row r="13" spans="2:6" ht="15" customHeight="1">
      <c r="B13" s="11" t="s">
        <v>31</v>
      </c>
      <c r="C13" s="12"/>
      <c r="D13" s="240" t="s">
        <v>51</v>
      </c>
      <c r="E13" s="236">
        <v>-18</v>
      </c>
      <c r="F13" s="154">
        <v>-3</v>
      </c>
    </row>
    <row r="14" spans="2:6" ht="15" customHeight="1">
      <c r="B14" s="11" t="s">
        <v>33</v>
      </c>
      <c r="C14" s="12"/>
      <c r="D14" s="240" t="s">
        <v>52</v>
      </c>
      <c r="E14" s="242" t="s">
        <v>111</v>
      </c>
      <c r="F14" s="154" t="s">
        <v>111</v>
      </c>
    </row>
    <row r="15" spans="2:6" ht="15" customHeight="1">
      <c r="B15" s="11" t="s">
        <v>53</v>
      </c>
      <c r="C15" s="12"/>
      <c r="D15" s="240" t="s">
        <v>54</v>
      </c>
      <c r="E15" s="236">
        <v>-31</v>
      </c>
      <c r="F15" s="153">
        <v>-1</v>
      </c>
    </row>
    <row r="16" spans="2:6" ht="15" customHeight="1">
      <c r="B16" s="11" t="s">
        <v>14</v>
      </c>
      <c r="C16" s="12"/>
      <c r="D16" s="238" t="s">
        <v>55</v>
      </c>
      <c r="E16" s="141">
        <f>E7+E34</f>
        <v>83</v>
      </c>
      <c r="F16" s="156" t="s">
        <v>111</v>
      </c>
    </row>
    <row r="17" spans="2:6" ht="15" customHeight="1">
      <c r="B17" s="11" t="s">
        <v>20</v>
      </c>
      <c r="C17" s="12"/>
      <c r="D17" s="239" t="s">
        <v>56</v>
      </c>
      <c r="E17" s="141">
        <f>SUM(E18:E19)</f>
        <v>0</v>
      </c>
      <c r="F17" s="156" t="s">
        <v>111</v>
      </c>
    </row>
    <row r="18" spans="2:6" ht="15" customHeight="1">
      <c r="B18" s="11" t="s">
        <v>6</v>
      </c>
      <c r="C18" s="12"/>
      <c r="D18" s="240" t="s">
        <v>57</v>
      </c>
      <c r="E18" s="233" t="s">
        <v>111</v>
      </c>
      <c r="F18" s="152" t="s">
        <v>111</v>
      </c>
    </row>
    <row r="19" spans="2:6" ht="15" customHeight="1">
      <c r="B19" s="11" t="s">
        <v>8</v>
      </c>
      <c r="C19" s="12"/>
      <c r="D19" s="240" t="s">
        <v>56</v>
      </c>
      <c r="E19" s="142">
        <v>0</v>
      </c>
      <c r="F19" s="152" t="s">
        <v>111</v>
      </c>
    </row>
    <row r="20" spans="2:6" ht="15" customHeight="1">
      <c r="B20" s="11" t="s">
        <v>37</v>
      </c>
      <c r="C20" s="12"/>
      <c r="D20" s="239" t="s">
        <v>58</v>
      </c>
      <c r="E20" s="141">
        <f>E16+E40</f>
        <v>85</v>
      </c>
      <c r="F20" s="156" t="s">
        <v>111</v>
      </c>
    </row>
    <row r="21" spans="2:6" ht="15" customHeight="1">
      <c r="B21" s="11" t="s">
        <v>41</v>
      </c>
      <c r="C21" s="12"/>
      <c r="D21" s="239" t="s">
        <v>59</v>
      </c>
      <c r="E21" s="141">
        <v>0</v>
      </c>
      <c r="F21" s="152" t="s">
        <v>111</v>
      </c>
    </row>
    <row r="22" spans="2:6" ht="27" customHeight="1">
      <c r="B22" s="11" t="s">
        <v>6</v>
      </c>
      <c r="C22" s="12"/>
      <c r="D22" s="352" t="s">
        <v>60</v>
      </c>
      <c r="E22" s="142"/>
      <c r="F22" s="152" t="s">
        <v>111</v>
      </c>
    </row>
    <row r="23" spans="2:6" ht="15" customHeight="1">
      <c r="B23" s="11" t="s">
        <v>8</v>
      </c>
      <c r="C23" s="12"/>
      <c r="D23" s="240" t="s">
        <v>61</v>
      </c>
      <c r="E23" s="142">
        <v>0</v>
      </c>
      <c r="F23" s="152" t="s">
        <v>111</v>
      </c>
    </row>
    <row r="24" spans="2:6" ht="15" customHeight="1">
      <c r="B24" s="11" t="s">
        <v>10</v>
      </c>
      <c r="C24" s="12"/>
      <c r="D24" s="240" t="s">
        <v>54</v>
      </c>
      <c r="E24" s="142"/>
      <c r="F24" s="152" t="s">
        <v>111</v>
      </c>
    </row>
    <row r="25" spans="2:6" ht="15" customHeight="1">
      <c r="B25" s="11" t="s">
        <v>62</v>
      </c>
      <c r="C25" s="12"/>
      <c r="D25" s="239" t="s">
        <v>63</v>
      </c>
      <c r="E25" s="141">
        <f>E20+E45</f>
        <v>93</v>
      </c>
      <c r="F25" s="156" t="s">
        <v>111</v>
      </c>
    </row>
    <row r="26" spans="2:6" ht="15" customHeight="1">
      <c r="B26" s="11" t="s">
        <v>64</v>
      </c>
      <c r="C26" s="12"/>
      <c r="D26" s="239" t="s">
        <v>65</v>
      </c>
      <c r="E26" s="234" t="s">
        <v>111</v>
      </c>
      <c r="F26" s="152" t="s">
        <v>111</v>
      </c>
    </row>
    <row r="27" spans="2:6" ht="15" customHeight="1">
      <c r="B27" s="11" t="s">
        <v>66</v>
      </c>
      <c r="C27" s="12"/>
      <c r="D27" s="239" t="s">
        <v>67</v>
      </c>
      <c r="E27" s="141">
        <f>E25</f>
        <v>93</v>
      </c>
      <c r="F27" s="156" t="s">
        <v>111</v>
      </c>
    </row>
    <row r="28" spans="2:6" ht="15" customHeight="1">
      <c r="B28" s="11" t="s">
        <v>68</v>
      </c>
      <c r="C28" s="12"/>
      <c r="D28" s="239" t="s">
        <v>69</v>
      </c>
      <c r="E28" s="235">
        <f>E29</f>
        <v>-32</v>
      </c>
      <c r="F28" s="162" t="s">
        <v>111</v>
      </c>
    </row>
    <row r="29" spans="2:6" ht="15" customHeight="1">
      <c r="B29" s="11" t="s">
        <v>6</v>
      </c>
      <c r="C29" s="12"/>
      <c r="D29" s="240" t="s">
        <v>70</v>
      </c>
      <c r="E29" s="236">
        <v>-32</v>
      </c>
      <c r="F29" s="154" t="s">
        <v>111</v>
      </c>
    </row>
    <row r="30" spans="2:6" ht="15" customHeight="1">
      <c r="B30" s="11" t="s">
        <v>8</v>
      </c>
      <c r="C30" s="12"/>
      <c r="D30" s="240" t="s">
        <v>71</v>
      </c>
      <c r="E30" s="233" t="s">
        <v>111</v>
      </c>
      <c r="F30" s="152" t="s">
        <v>111</v>
      </c>
    </row>
    <row r="31" spans="2:6" s="31" customFormat="1" ht="15" customHeight="1" thickBot="1">
      <c r="B31" s="13" t="s">
        <v>72</v>
      </c>
      <c r="C31" s="32"/>
      <c r="D31" s="241" t="s">
        <v>73</v>
      </c>
      <c r="E31" s="237">
        <f>E27+E29</f>
        <v>61</v>
      </c>
      <c r="F31" s="163" t="s">
        <v>111</v>
      </c>
    </row>
    <row r="32" spans="2:6" ht="15" customHeight="1" thickBot="1">
      <c r="B32" s="15"/>
      <c r="D32" s="16"/>
      <c r="E32" s="140"/>
      <c r="F32" s="158"/>
    </row>
    <row r="33" spans="2:6" ht="15" customHeight="1" thickBot="1">
      <c r="B33" s="34"/>
      <c r="C33" s="29"/>
      <c r="D33" s="38" t="s">
        <v>74</v>
      </c>
      <c r="E33" s="138" t="s">
        <v>420</v>
      </c>
      <c r="F33" s="144" t="s">
        <v>3</v>
      </c>
    </row>
    <row r="34" spans="2:6" ht="15" customHeight="1">
      <c r="B34" s="35" t="s">
        <v>4</v>
      </c>
      <c r="C34" s="36"/>
      <c r="D34" s="39" t="s">
        <v>75</v>
      </c>
      <c r="E34" s="230">
        <f>SUM(E35:E38)</f>
        <v>894</v>
      </c>
      <c r="F34" s="159">
        <f>SUM(F35:F38)</f>
        <v>13</v>
      </c>
    </row>
    <row r="35" spans="2:6" ht="15" customHeight="1">
      <c r="B35" s="11" t="s">
        <v>6</v>
      </c>
      <c r="C35" s="12"/>
      <c r="D35" s="12" t="s">
        <v>76</v>
      </c>
      <c r="E35" s="145">
        <v>894</v>
      </c>
      <c r="F35" s="160">
        <v>13</v>
      </c>
    </row>
    <row r="36" spans="2:6" ht="15" customHeight="1">
      <c r="B36" s="11" t="s">
        <v>8</v>
      </c>
      <c r="C36" s="12"/>
      <c r="D36" s="12" t="s">
        <v>77</v>
      </c>
      <c r="E36" s="147" t="s">
        <v>111</v>
      </c>
      <c r="F36" s="152" t="s">
        <v>111</v>
      </c>
    </row>
    <row r="37" spans="2:6" ht="15" customHeight="1">
      <c r="B37" s="11" t="s">
        <v>10</v>
      </c>
      <c r="C37" s="12"/>
      <c r="D37" s="12" t="s">
        <v>78</v>
      </c>
      <c r="E37" s="147" t="s">
        <v>111</v>
      </c>
      <c r="F37" s="152" t="s">
        <v>111</v>
      </c>
    </row>
    <row r="38" spans="2:6" ht="15" customHeight="1">
      <c r="B38" s="11" t="s">
        <v>12</v>
      </c>
      <c r="C38" s="12"/>
      <c r="D38" s="12" t="s">
        <v>79</v>
      </c>
      <c r="E38" s="147" t="s">
        <v>111</v>
      </c>
      <c r="F38" s="152" t="s">
        <v>111</v>
      </c>
    </row>
    <row r="39" spans="2:6" ht="15" customHeight="1">
      <c r="B39" s="11" t="s">
        <v>14</v>
      </c>
      <c r="C39" s="12"/>
      <c r="D39" s="20" t="s">
        <v>80</v>
      </c>
      <c r="E39" s="148" t="s">
        <v>111</v>
      </c>
      <c r="F39" s="235">
        <v>-6</v>
      </c>
    </row>
    <row r="40" spans="2:6" ht="15" customHeight="1">
      <c r="B40" s="11" t="s">
        <v>20</v>
      </c>
      <c r="C40" s="12"/>
      <c r="D40" s="20" t="s">
        <v>81</v>
      </c>
      <c r="E40" s="229">
        <f>SUM(E41:E43)</f>
        <v>2</v>
      </c>
      <c r="F40" s="152">
        <v>0</v>
      </c>
    </row>
    <row r="41" spans="2:6" ht="15" customHeight="1">
      <c r="B41" s="11" t="s">
        <v>6</v>
      </c>
      <c r="C41" s="12"/>
      <c r="D41" s="12" t="s">
        <v>82</v>
      </c>
      <c r="E41" s="145"/>
      <c r="F41" s="152" t="s">
        <v>111</v>
      </c>
    </row>
    <row r="42" spans="2:6" ht="15" customHeight="1">
      <c r="B42" s="11" t="s">
        <v>8</v>
      </c>
      <c r="C42" s="12"/>
      <c r="D42" s="12" t="s">
        <v>83</v>
      </c>
      <c r="E42" s="145">
        <v>2</v>
      </c>
      <c r="F42" s="152" t="s">
        <v>111</v>
      </c>
    </row>
    <row r="43" spans="2:6" ht="15" customHeight="1">
      <c r="B43" s="11" t="s">
        <v>10</v>
      </c>
      <c r="C43" s="12"/>
      <c r="D43" s="12" t="s">
        <v>84</v>
      </c>
      <c r="E43" s="145"/>
      <c r="F43" s="152">
        <v>0</v>
      </c>
    </row>
    <row r="44" spans="2:6" ht="15" customHeight="1">
      <c r="B44" s="11" t="s">
        <v>37</v>
      </c>
      <c r="C44" s="12"/>
      <c r="D44" s="20" t="s">
        <v>85</v>
      </c>
      <c r="E44" s="148" t="str">
        <f>E39</f>
        <v>-</v>
      </c>
      <c r="F44" s="235">
        <f>F39</f>
        <v>-6</v>
      </c>
    </row>
    <row r="45" spans="2:6" ht="15" customHeight="1">
      <c r="B45" s="11" t="s">
        <v>41</v>
      </c>
      <c r="C45" s="12"/>
      <c r="D45" s="20" t="s">
        <v>86</v>
      </c>
      <c r="E45" s="229">
        <f>SUM(E46:E48)</f>
        <v>8</v>
      </c>
      <c r="F45" s="155">
        <f>SUM(F46:F48)</f>
        <v>0</v>
      </c>
    </row>
    <row r="46" spans="2:6" ht="15" customHeight="1">
      <c r="B46" s="11" t="s">
        <v>6</v>
      </c>
      <c r="C46" s="12"/>
      <c r="D46" s="12" t="s">
        <v>87</v>
      </c>
      <c r="E46" s="145"/>
      <c r="F46" s="152" t="s">
        <v>111</v>
      </c>
    </row>
    <row r="47" spans="2:6" ht="15" customHeight="1">
      <c r="B47" s="11" t="s">
        <v>8</v>
      </c>
      <c r="C47" s="12"/>
      <c r="D47" s="12" t="s">
        <v>88</v>
      </c>
      <c r="E47" s="145">
        <v>8</v>
      </c>
      <c r="F47" s="152" t="s">
        <v>111</v>
      </c>
    </row>
    <row r="48" spans="2:6" ht="15" customHeight="1">
      <c r="B48" s="11" t="s">
        <v>10</v>
      </c>
      <c r="C48" s="12"/>
      <c r="D48" s="12" t="s">
        <v>54</v>
      </c>
      <c r="E48" s="145"/>
      <c r="F48" s="152" t="s">
        <v>111</v>
      </c>
    </row>
    <row r="49" spans="2:6" ht="15" customHeight="1">
      <c r="B49" s="11" t="s">
        <v>62</v>
      </c>
      <c r="C49" s="12"/>
      <c r="D49" s="20" t="s">
        <v>89</v>
      </c>
      <c r="E49" s="148" t="s">
        <v>111</v>
      </c>
      <c r="F49" s="235">
        <f>F44-F45</f>
        <v>-6</v>
      </c>
    </row>
    <row r="50" spans="2:6" ht="15" customHeight="1">
      <c r="B50" s="11" t="s">
        <v>64</v>
      </c>
      <c r="C50" s="12"/>
      <c r="D50" s="20" t="s">
        <v>90</v>
      </c>
      <c r="E50" s="148" t="s">
        <v>111</v>
      </c>
      <c r="F50" s="152" t="s">
        <v>111</v>
      </c>
    </row>
    <row r="51" spans="2:6" ht="15" customHeight="1">
      <c r="B51" s="11" t="s">
        <v>66</v>
      </c>
      <c r="C51" s="12"/>
      <c r="D51" s="20" t="s">
        <v>91</v>
      </c>
      <c r="E51" s="148" t="str">
        <f>E49</f>
        <v>-</v>
      </c>
      <c r="F51" s="235">
        <f>F49</f>
        <v>-6</v>
      </c>
    </row>
    <row r="52" spans="2:6" ht="15" customHeight="1" thickBot="1">
      <c r="B52" s="13" t="s">
        <v>68</v>
      </c>
      <c r="C52" s="37"/>
      <c r="D52" s="32" t="s">
        <v>92</v>
      </c>
      <c r="E52" s="231" t="str">
        <f>E51</f>
        <v>-</v>
      </c>
      <c r="F52" s="171">
        <f>F51</f>
        <v>-6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zsg3</cp:lastModifiedBy>
  <cp:lastPrinted>2000-03-07T08:48:48Z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