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<sst xmlns="http://schemas.openxmlformats.org/spreadsheetml/2006/main" count="59" uniqueCount="53">
  <si>
    <t>Międzyfunduszowa wymiana danych o spółkach portfelowych i Funduszach</t>
  </si>
  <si>
    <t>NAZWA FUNDUSZU:</t>
  </si>
  <si>
    <t>7 NFI S.A.</t>
  </si>
  <si>
    <t xml:space="preserve">Sporządził:   </t>
  </si>
  <si>
    <t>Mirosław Kołodziejczyk</t>
  </si>
  <si>
    <t>OKRES:</t>
  </si>
  <si>
    <t>I-XII 1999</t>
  </si>
  <si>
    <t xml:space="preserve">Tel: 622-68-88  </t>
  </si>
  <si>
    <t>Uwaga: Dane podajemy w '000 PLN</t>
  </si>
  <si>
    <t>Lp.</t>
  </si>
  <si>
    <t>nr MPW</t>
  </si>
  <si>
    <t>NAZWA SPÓŁKI</t>
  </si>
  <si>
    <t>Siedziba Spółki</t>
  </si>
  <si>
    <t>Przychody ze sprzedaży i zrównane z nimi</t>
  </si>
  <si>
    <t>Zysk/strata ze sprzedaży netto</t>
  </si>
  <si>
    <t>Zysk/strata na działalności operacyjnej</t>
  </si>
  <si>
    <t>Zysk/strata brutto</t>
  </si>
  <si>
    <t>Zysk/strata netto</t>
  </si>
  <si>
    <t>Aktywa ogółem</t>
  </si>
  <si>
    <t>Majątek obrotowy</t>
  </si>
  <si>
    <t>Zobowiązania krótkoterminowe</t>
  </si>
  <si>
    <t>Liczba akcji   (w szt.)</t>
  </si>
  <si>
    <t>Uwagi Funduszu np. rok obrotowy spółki</t>
  </si>
  <si>
    <t>Bielsko-Biała</t>
  </si>
  <si>
    <t>Szczecin</t>
  </si>
  <si>
    <t>Świebodzin</t>
  </si>
  <si>
    <t>Olkusz</t>
  </si>
  <si>
    <t>Chrzanów</t>
  </si>
  <si>
    <t>Bydgoszcz</t>
  </si>
  <si>
    <t>Sułkowice</t>
  </si>
  <si>
    <t>Drzewica</t>
  </si>
  <si>
    <t>Gorlice</t>
  </si>
  <si>
    <t>Siemianowice Śląskie</t>
  </si>
  <si>
    <t>Łubiana</t>
  </si>
  <si>
    <t>Żary</t>
  </si>
  <si>
    <t>Mikołów</t>
  </si>
  <si>
    <t>Warszawa</t>
  </si>
  <si>
    <t>Łódź</t>
  </si>
  <si>
    <t>Wrocław</t>
  </si>
  <si>
    <t>Bytom</t>
  </si>
  <si>
    <t>Gniewczyna</t>
  </si>
  <si>
    <t>Krosno Odrzańskie</t>
  </si>
  <si>
    <t>Żyrardów</t>
  </si>
  <si>
    <t>Chodzież</t>
  </si>
  <si>
    <t>Chocianów</t>
  </si>
  <si>
    <t>Małopolski Przemysł Drzewny</t>
  </si>
  <si>
    <t>Przemyśl</t>
  </si>
  <si>
    <t>RAZEM:</t>
  </si>
  <si>
    <t>Nazwa Funduszu</t>
  </si>
  <si>
    <t>Aktywa netto</t>
  </si>
  <si>
    <t>Zysk netto</t>
  </si>
  <si>
    <t>Ilość akcji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</si>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</sst>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##0"/>
    <numFmt numFmtId="166" formatCode="#,##0.0_ ;[Red]\-#,##0.0\ "/>
    <numFmt numFmtId="167" formatCode="#,##0.0"/>
    <numFmt numFmtId="168" formatCode="dd/mm/yy"/>
    <numFmt numFmtId="169" formatCode="#,##0_ ;[Red]\-#,##0\ 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164" fontId="0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wrapText="1"/>
    </xf>
    <xf numFmtId="166" fontId="0" fillId="0" borderId="2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168" fontId="0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lg\lg\12%2098%20ZF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rek\12%2099%20kazik%20(wstepn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Y KONTROLNE"/>
      <sheetName val="udziały"/>
      <sheetName val="SAF R 3 St"/>
      <sheetName val="SAF R 3 St cd"/>
      <sheetName val="SAF R 3"/>
      <sheetName val="SAF R 3 cd"/>
      <sheetName val="Nowy udział w zyskach"/>
      <sheetName val="Rezerwy Funduszu"/>
      <sheetName val="31.10.1997"/>
      <sheetName val="Aktywa netto"/>
      <sheetName val="konsolidacja"/>
      <sheetName val="stolbud"/>
      <sheetName val="ujście"/>
      <sheetName val="pilawa"/>
      <sheetName val="sanwil"/>
      <sheetName val="centrozłom"/>
      <sheetName val="stradom"/>
      <sheetName val="belos"/>
      <sheetName val="polna"/>
      <sheetName val="ZEM"/>
      <sheetName val="Opole"/>
      <sheetName val="ponar"/>
      <sheetName val="COD"/>
      <sheetName val="karkonosze"/>
      <sheetName val="pollena"/>
      <sheetName val="PRKI"/>
      <sheetName val="budostal"/>
      <sheetName val="pilmet"/>
      <sheetName val="KPIS"/>
      <sheetName val="mifam"/>
      <sheetName val="GFM"/>
      <sheetName val="sezamor"/>
      <sheetName val="polmozbyt"/>
      <sheetName val="hydrobudowa"/>
      <sheetName val="PBO"/>
      <sheetName val="sierpc"/>
      <sheetName val="KPPD"/>
      <sheetName val="KPRD"/>
      <sheetName val="pedmo"/>
      <sheetName val="modina"/>
      <sheetName val="wefem"/>
      <sheetName val="ZNTK bydgoszcz"/>
      <sheetName val="PKRE"/>
      <sheetName val="POLINOVA"/>
      <sheetName val="ŚPRD"/>
      <sheetName val="wymiana (en)"/>
      <sheetName val="wymiana"/>
      <sheetName val="monthly by ID"/>
      <sheetName val="Miesięczne wyniki wg DI"/>
      <sheetName val="do prog"/>
      <sheetName val="wg grup inw"/>
      <sheetName val="wg grup inw bez pilawy"/>
      <sheetName val="porównanie 98 97"/>
      <sheetName val="comparison 98 97"/>
      <sheetName val="wskaźniki"/>
      <sheetName val="B&amp;RW"/>
    </sheetNames>
    <sheetDataSet>
      <sheetData sheetId="55">
        <row r="1">
          <cell r="J1" t="str">
            <v>Kapitał własny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Wiodące c.d."/>
      <sheetName val="Wiodące"/>
      <sheetName val="Udział"/>
      <sheetName val="Befared"/>
      <sheetName val="Bumar-Hydroma"/>
      <sheetName val="Elterma"/>
      <sheetName val="Emalia"/>
      <sheetName val="Bumar-Fablok"/>
      <sheetName val="Famor"/>
      <sheetName val="Kużnia"/>
      <sheetName val="Gerlach"/>
      <sheetName val="Izolacja"/>
      <sheetName val="Kazeten"/>
      <sheetName val="Lubiana"/>
      <sheetName val="Lusatia"/>
      <sheetName val="Mifama"/>
      <sheetName val="PZO"/>
      <sheetName val="Ariadna"/>
      <sheetName val="ODRATRANS"/>
      <sheetName val="Foton"/>
      <sheetName val="Orzeł"/>
      <sheetName val="ZNTK"/>
      <sheetName val="ZPP"/>
      <sheetName val="ZTWW"/>
      <sheetName val="Żegluga"/>
      <sheetName val="Chodzież"/>
      <sheetName val="Chofum"/>
      <sheetName val="ZG KEN"/>
      <sheetName val="MPD"/>
      <sheetName val="B&amp;RW"/>
      <sheetName val="KONTROLA"/>
      <sheetName val="Wymiana"/>
      <sheetName val="Wskaźniki"/>
      <sheetName val="wg. grup inwestycyjnych"/>
      <sheetName val="B&amp;RW (2)"/>
      <sheetName val="wg. dyrektorów inwestycyjnych"/>
      <sheetName val="12 99 7NFI"/>
      <sheetName val="rezerwy"/>
      <sheetName val="udział w zysku"/>
      <sheetName val="WYCENA"/>
      <sheetName val="WG DP"/>
    </sheetNames>
    <sheetDataSet>
      <sheetData sheetId="30">
        <row r="2">
          <cell r="C2" t="str">
            <v>BEFARED S.A.</v>
          </cell>
          <cell r="E2">
            <v>7991.6</v>
          </cell>
          <cell r="K2">
            <v>13021.5</v>
          </cell>
          <cell r="T2">
            <v>3603.8</v>
          </cell>
          <cell r="V2">
            <v>14376</v>
          </cell>
          <cell r="AA2">
            <v>-778.2</v>
          </cell>
          <cell r="AG2">
            <v>-962.8</v>
          </cell>
          <cell r="AJ2">
            <v>-962.8</v>
          </cell>
          <cell r="AM2">
            <v>17047.6</v>
          </cell>
          <cell r="BH2">
            <v>-2471.8</v>
          </cell>
        </row>
        <row r="3">
          <cell r="C3" t="str">
            <v>BUMAR-HYDROMA S.A.</v>
          </cell>
          <cell r="E3">
            <v>4688.500000000002</v>
          </cell>
          <cell r="K3">
            <v>7450.800000000002</v>
          </cell>
          <cell r="T3">
            <v>1429.7</v>
          </cell>
          <cell r="V3">
            <v>9026.9</v>
          </cell>
          <cell r="AA3">
            <v>-46.199999999998454</v>
          </cell>
          <cell r="AG3">
            <v>7.7000000000015945</v>
          </cell>
          <cell r="AJ3">
            <v>6.800000000001594</v>
          </cell>
          <cell r="AM3">
            <v>9271.500000000002</v>
          </cell>
          <cell r="BH3">
            <v>-2546.9999999999986</v>
          </cell>
        </row>
        <row r="4">
          <cell r="C4" t="str">
            <v>Lubuskie Zakłady Termo- techniczne ELTERMA S.A.</v>
          </cell>
          <cell r="E4">
            <v>8524.599999999999</v>
          </cell>
          <cell r="K4">
            <v>13901.199999999999</v>
          </cell>
          <cell r="T4">
            <v>4374</v>
          </cell>
          <cell r="V4">
            <v>20461.9</v>
          </cell>
          <cell r="AA4">
            <v>-1163.7000000000012</v>
          </cell>
          <cell r="AG4">
            <v>-1342.5000000000014</v>
          </cell>
          <cell r="AJ4">
            <v>-1344.4000000000015</v>
          </cell>
          <cell r="AM4">
            <v>18777.8</v>
          </cell>
          <cell r="BH4">
            <v>-930.6000000000013</v>
          </cell>
        </row>
        <row r="5">
          <cell r="C5" t="str">
            <v>EMALIA S.A.</v>
          </cell>
          <cell r="E5">
            <v>28625.2</v>
          </cell>
          <cell r="K5">
            <v>46891.1</v>
          </cell>
          <cell r="T5">
            <v>25622.2</v>
          </cell>
          <cell r="V5">
            <v>110462.4</v>
          </cell>
          <cell r="AA5">
            <v>-3783</v>
          </cell>
          <cell r="AG5">
            <v>-3865.9</v>
          </cell>
          <cell r="AJ5">
            <v>-3887.3</v>
          </cell>
          <cell r="AM5">
            <v>74876.4</v>
          </cell>
          <cell r="BH5">
            <v>-3373.399999999996</v>
          </cell>
        </row>
        <row r="6">
          <cell r="C6" t="str">
            <v>BUMAR-FABLOK S.A.</v>
          </cell>
          <cell r="E6">
            <v>24927.600000000006</v>
          </cell>
          <cell r="K6">
            <v>19556.200000000004</v>
          </cell>
          <cell r="T6">
            <v>16474.1</v>
          </cell>
          <cell r="V6">
            <v>61685.2</v>
          </cell>
          <cell r="AA6">
            <v>-5098.9999999999945</v>
          </cell>
          <cell r="AG6">
            <v>-4687.099999999994</v>
          </cell>
          <cell r="AJ6">
            <v>-4687.699999999994</v>
          </cell>
          <cell r="AM6">
            <v>38659.700000000004</v>
          </cell>
          <cell r="BH6">
            <v>-2346.599999999995</v>
          </cell>
        </row>
        <row r="7">
          <cell r="C7" t="str">
            <v>FAMOR S.A.</v>
          </cell>
          <cell r="E7">
            <v>9099.9</v>
          </cell>
          <cell r="K7">
            <v>13842.5</v>
          </cell>
          <cell r="T7">
            <v>10859.4</v>
          </cell>
          <cell r="V7">
            <v>30360.9</v>
          </cell>
          <cell r="AA7">
            <v>57.59999999999934</v>
          </cell>
          <cell r="AG7">
            <v>-938.1000000000008</v>
          </cell>
          <cell r="AJ7">
            <v>-950.3000000000009</v>
          </cell>
          <cell r="AM7">
            <v>25367.1</v>
          </cell>
          <cell r="BH7">
            <v>-535.6999999999989</v>
          </cell>
        </row>
        <row r="8">
          <cell r="C8" t="str">
            <v>Fabryka Narzędzi Kuźnia S.A.</v>
          </cell>
          <cell r="E8">
            <v>8199.200000000004</v>
          </cell>
          <cell r="K8">
            <v>11771.000000000004</v>
          </cell>
          <cell r="T8">
            <v>5217.1</v>
          </cell>
          <cell r="V8">
            <v>35956.799999999996</v>
          </cell>
          <cell r="AA8">
            <v>1295.2000000000044</v>
          </cell>
          <cell r="AG8">
            <v>814.9000000000044</v>
          </cell>
          <cell r="AJ8">
            <v>618.6000000000045</v>
          </cell>
          <cell r="AM8">
            <v>17422</v>
          </cell>
          <cell r="BH8">
            <v>1199.2000000000044</v>
          </cell>
        </row>
        <row r="9">
          <cell r="C9" t="str">
            <v>GERLACH SA</v>
          </cell>
          <cell r="E9">
            <v>15287.099999999995</v>
          </cell>
          <cell r="K9">
            <v>12014.599999999995</v>
          </cell>
          <cell r="T9">
            <v>8932.8</v>
          </cell>
          <cell r="V9">
            <v>34462.399999999994</v>
          </cell>
          <cell r="AA9">
            <v>552.8999999999945</v>
          </cell>
          <cell r="AG9">
            <v>-42.400000000005434</v>
          </cell>
          <cell r="AJ9">
            <v>-42.400000000005434</v>
          </cell>
          <cell r="AM9">
            <v>22351.099999999995</v>
          </cell>
          <cell r="BH9">
            <v>433.49999999999454</v>
          </cell>
        </row>
        <row r="10">
          <cell r="C10" t="str">
            <v>IZOLACJA-MATIZOL SA</v>
          </cell>
          <cell r="E10">
            <v>16135.699999999997</v>
          </cell>
          <cell r="K10">
            <v>18838</v>
          </cell>
          <cell r="T10">
            <v>2871.3</v>
          </cell>
          <cell r="V10">
            <v>35211.4</v>
          </cell>
          <cell r="AA10">
            <v>2049.2999999999965</v>
          </cell>
          <cell r="AG10">
            <v>2681.399999999998</v>
          </cell>
          <cell r="AJ10">
            <v>1697.299999999998</v>
          </cell>
          <cell r="AM10">
            <v>23099.799999999996</v>
          </cell>
          <cell r="BH10">
            <v>2489.199999999997</v>
          </cell>
        </row>
        <row r="11">
          <cell r="C11" t="str">
            <v>Zakłady Naprawcze Przemysłu Węglowego S.A. (KAZETEN)</v>
          </cell>
          <cell r="E11">
            <v>3851.7000000000007</v>
          </cell>
          <cell r="K11">
            <v>6963.1</v>
          </cell>
          <cell r="T11">
            <v>1636.5</v>
          </cell>
          <cell r="V11">
            <v>7884.500000000001</v>
          </cell>
          <cell r="AA11">
            <v>-2381.2999999999997</v>
          </cell>
          <cell r="AG11">
            <v>-2345.7999999999997</v>
          </cell>
          <cell r="AJ11">
            <v>-2345.7999999999997</v>
          </cell>
          <cell r="AM11">
            <v>9082.5</v>
          </cell>
          <cell r="BH11">
            <v>-2383.6</v>
          </cell>
        </row>
        <row r="12">
          <cell r="C12" t="str">
            <v>LUBIANA S.A.</v>
          </cell>
          <cell r="E12">
            <v>36597.399999999994</v>
          </cell>
          <cell r="K12">
            <v>51922.29999999999</v>
          </cell>
          <cell r="T12">
            <v>14172.5</v>
          </cell>
          <cell r="V12">
            <v>105589.3</v>
          </cell>
          <cell r="AA12">
            <v>7529.099999999995</v>
          </cell>
          <cell r="AG12">
            <v>7748.199999999995</v>
          </cell>
          <cell r="AJ12">
            <v>6199.999999999995</v>
          </cell>
          <cell r="AM12">
            <v>74521.5</v>
          </cell>
          <cell r="BH12">
            <v>8824.599999999995</v>
          </cell>
        </row>
        <row r="13">
          <cell r="C13" t="str">
            <v>Zakłady Odzieżowe ŻARY S.A.</v>
          </cell>
          <cell r="E13">
            <v>6806.099999999999</v>
          </cell>
          <cell r="K13">
            <v>6687.2</v>
          </cell>
          <cell r="T13">
            <v>4108.8</v>
          </cell>
          <cell r="V13">
            <v>15585.9</v>
          </cell>
          <cell r="AA13">
            <v>1506.1</v>
          </cell>
          <cell r="AG13">
            <v>1276.8999999999999</v>
          </cell>
          <cell r="AJ13">
            <v>906.4999999999999</v>
          </cell>
          <cell r="AM13">
            <v>11635.5</v>
          </cell>
          <cell r="BH13">
            <v>1509.5</v>
          </cell>
        </row>
        <row r="14">
          <cell r="C14" t="str">
            <v>MIFAMA S.A.</v>
          </cell>
          <cell r="E14">
            <v>6803</v>
          </cell>
          <cell r="K14">
            <v>12901.4</v>
          </cell>
          <cell r="T14">
            <v>9624.1</v>
          </cell>
          <cell r="V14">
            <v>20315.3</v>
          </cell>
          <cell r="AA14">
            <v>-4779.6</v>
          </cell>
          <cell r="AG14">
            <v>-4516.9</v>
          </cell>
          <cell r="AJ14">
            <v>-4516.9</v>
          </cell>
          <cell r="AM14">
            <v>22778.5</v>
          </cell>
          <cell r="BH14">
            <v>-4378.300000000002</v>
          </cell>
        </row>
        <row r="15">
          <cell r="C15" t="str">
            <v>Polskie Zakłady Optyczne S.A.</v>
          </cell>
          <cell r="E15">
            <v>8529.182900000002</v>
          </cell>
          <cell r="K15">
            <v>18364.782900000002</v>
          </cell>
          <cell r="T15">
            <v>6327.9</v>
          </cell>
          <cell r="V15">
            <v>20170.5</v>
          </cell>
          <cell r="AA15">
            <v>459.7829000000006</v>
          </cell>
          <cell r="AG15">
            <v>-1128.7170999999994</v>
          </cell>
          <cell r="AJ15">
            <v>-1221.1170999999995</v>
          </cell>
          <cell r="AM15">
            <v>31994.282900000002</v>
          </cell>
          <cell r="BH15">
            <v>1133.7828999999997</v>
          </cell>
        </row>
        <row r="16">
          <cell r="C16" t="str">
            <v>ARIADNA S.A.</v>
          </cell>
          <cell r="E16">
            <v>8089.145999999998</v>
          </cell>
          <cell r="K16">
            <v>14791.469999999998</v>
          </cell>
          <cell r="T16">
            <v>3275.57</v>
          </cell>
          <cell r="V16">
            <v>28686.39</v>
          </cell>
          <cell r="AA16">
            <v>1124.299999999997</v>
          </cell>
          <cell r="AG16">
            <v>709.199999999997</v>
          </cell>
          <cell r="AJ16">
            <v>193.19999999999698</v>
          </cell>
          <cell r="AM16">
            <v>19896.469999999998</v>
          </cell>
          <cell r="BH16">
            <v>1847.029999999997</v>
          </cell>
        </row>
        <row r="17">
          <cell r="C17" t="str">
            <v>ODRATRANS</v>
          </cell>
          <cell r="E17">
            <v>9897.2</v>
          </cell>
          <cell r="K17">
            <v>35765.9</v>
          </cell>
          <cell r="T17">
            <v>10148.9</v>
          </cell>
          <cell r="V17">
            <v>68689.90000000001</v>
          </cell>
          <cell r="AA17">
            <v>7037.5</v>
          </cell>
          <cell r="AG17">
            <v>4848.1</v>
          </cell>
          <cell r="AJ17">
            <v>1935.9000000000005</v>
          </cell>
          <cell r="AM17">
            <v>49370.9</v>
          </cell>
          <cell r="BH17">
            <v>6340.6</v>
          </cell>
        </row>
        <row r="18">
          <cell r="C18" t="str">
            <v>FOTON S.A.</v>
          </cell>
          <cell r="E18">
            <v>16589.9</v>
          </cell>
          <cell r="K18">
            <v>27367.4</v>
          </cell>
          <cell r="T18">
            <v>4874.3</v>
          </cell>
          <cell r="V18">
            <v>36582.3</v>
          </cell>
          <cell r="AA18">
            <v>-8097.799999999999</v>
          </cell>
          <cell r="AG18">
            <v>-8320.8</v>
          </cell>
          <cell r="AJ18">
            <v>-8157.9</v>
          </cell>
          <cell r="AM18">
            <v>34184.4</v>
          </cell>
          <cell r="BH18">
            <v>-5204.799999999999</v>
          </cell>
        </row>
        <row r="19">
          <cell r="C19" t="str">
            <v>ORZEŁ BIAŁY S.A.</v>
          </cell>
          <cell r="E19">
            <v>12957.5</v>
          </cell>
          <cell r="K19">
            <v>45343.7</v>
          </cell>
          <cell r="T19">
            <v>9880.6</v>
          </cell>
          <cell r="V19">
            <v>66364.7</v>
          </cell>
          <cell r="AA19">
            <v>351.93918000000696</v>
          </cell>
          <cell r="AG19">
            <v>551.7049200000071</v>
          </cell>
          <cell r="AJ19">
            <v>551.7049200000071</v>
          </cell>
          <cell r="AM19">
            <v>75038.2</v>
          </cell>
          <cell r="BH19">
            <v>-3404.566519999991</v>
          </cell>
        </row>
        <row r="20">
          <cell r="C20" t="str">
            <v>FW Gniewczyna</v>
          </cell>
          <cell r="E20">
            <v>54334.99999999998</v>
          </cell>
          <cell r="K20">
            <v>42224.29999999999</v>
          </cell>
          <cell r="T20">
            <v>52255.3</v>
          </cell>
          <cell r="V20">
            <v>104853.2</v>
          </cell>
          <cell r="AA20">
            <v>4318.099999999984</v>
          </cell>
          <cell r="AG20">
            <v>439.59999999998365</v>
          </cell>
          <cell r="AJ20">
            <v>273.39999999998366</v>
          </cell>
          <cell r="AM20">
            <v>97142.39999999998</v>
          </cell>
          <cell r="BH20">
            <v>4764.299999999985</v>
          </cell>
        </row>
        <row r="21">
          <cell r="C21" t="str">
            <v>Z-dy Płyt Pilśniowych SA</v>
          </cell>
          <cell r="E21">
            <v>18795.099999999988</v>
          </cell>
          <cell r="K21">
            <v>40144.79999999999</v>
          </cell>
          <cell r="T21">
            <v>5213.2</v>
          </cell>
          <cell r="V21">
            <v>69043.59999999999</v>
          </cell>
          <cell r="AA21">
            <v>3106.6999999999894</v>
          </cell>
          <cell r="AG21">
            <v>3393.39999999999</v>
          </cell>
          <cell r="AJ21">
            <v>2243.29999999999</v>
          </cell>
          <cell r="AM21">
            <v>48358.419999999984</v>
          </cell>
          <cell r="BH21">
            <v>3956.5999999999894</v>
          </cell>
        </row>
        <row r="22">
          <cell r="C22" t="str">
            <v>Żyratex</v>
          </cell>
          <cell r="E22">
            <v>11869.5</v>
          </cell>
          <cell r="K22">
            <v>17337.399999999998</v>
          </cell>
          <cell r="T22">
            <v>6387.9</v>
          </cell>
          <cell r="V22">
            <v>17312.7</v>
          </cell>
          <cell r="AA22">
            <v>-4747.6</v>
          </cell>
          <cell r="AG22">
            <v>-4154.7</v>
          </cell>
          <cell r="AJ22">
            <v>-4154.7</v>
          </cell>
          <cell r="AM22">
            <v>24347.499999999996</v>
          </cell>
          <cell r="BH22">
            <v>-3793.4</v>
          </cell>
        </row>
        <row r="23">
          <cell r="C23" t="str">
            <v>Żegluga Bydgoska S.A.</v>
          </cell>
          <cell r="E23">
            <v>3543.904000000005</v>
          </cell>
          <cell r="K23">
            <v>13623.804000000004</v>
          </cell>
          <cell r="T23">
            <v>3480.6</v>
          </cell>
          <cell r="V23">
            <v>25933.000000000004</v>
          </cell>
          <cell r="AA23">
            <v>1301.404000000005</v>
          </cell>
          <cell r="AG23">
            <v>893.404000000005</v>
          </cell>
          <cell r="AJ23">
            <v>893.404000000005</v>
          </cell>
          <cell r="AM23">
            <v>17923.506000000005</v>
          </cell>
          <cell r="BH23">
            <v>175.70400000000518</v>
          </cell>
        </row>
        <row r="24">
          <cell r="C24" t="str">
            <v>Chodzież</v>
          </cell>
          <cell r="E24">
            <v>12176.399999999998</v>
          </cell>
          <cell r="K24">
            <v>6380.799999999996</v>
          </cell>
          <cell r="T24">
            <v>21231</v>
          </cell>
          <cell r="V24">
            <v>38920</v>
          </cell>
          <cell r="AA24">
            <v>-313.0000000000032</v>
          </cell>
          <cell r="AG24">
            <v>-3130.000000000003</v>
          </cell>
          <cell r="AJ24">
            <v>-3130.000000000003</v>
          </cell>
          <cell r="AM24">
            <v>28616.499999999996</v>
          </cell>
          <cell r="BH24">
            <v>-628.9000000000033</v>
          </cell>
        </row>
        <row r="25">
          <cell r="C25" t="str">
            <v>CHOFUM S.A.</v>
          </cell>
          <cell r="E25">
            <v>18423.9</v>
          </cell>
          <cell r="K25">
            <v>21313.700000000004</v>
          </cell>
          <cell r="T25">
            <v>11570.2</v>
          </cell>
          <cell r="V25">
            <v>33366.32727272728</v>
          </cell>
          <cell r="AA25">
            <v>819.7454545454598</v>
          </cell>
          <cell r="AG25">
            <v>310.9000000000051</v>
          </cell>
          <cell r="AJ25">
            <v>74.60000000000508</v>
          </cell>
          <cell r="AM25">
            <v>36665</v>
          </cell>
          <cell r="BH25">
            <v>-627.6545454545403</v>
          </cell>
        </row>
        <row r="26">
          <cell r="C26" t="str">
            <v>Zakłady Graficzne im. KEN</v>
          </cell>
          <cell r="E26">
            <v>4605.699999999999</v>
          </cell>
          <cell r="K26">
            <v>2178</v>
          </cell>
          <cell r="T26">
            <v>2406.5</v>
          </cell>
          <cell r="V26">
            <v>15589.5</v>
          </cell>
          <cell r="AA26">
            <v>1286.3999999999996</v>
          </cell>
          <cell r="AG26">
            <v>1292.6999999999996</v>
          </cell>
          <cell r="AJ26">
            <v>845.6999999999996</v>
          </cell>
          <cell r="AM26">
            <v>7232.699999999999</v>
          </cell>
          <cell r="BH26">
            <v>-84.70000000000027</v>
          </cell>
        </row>
        <row r="27">
          <cell r="E27">
            <v>5120.9</v>
          </cell>
          <cell r="K27">
            <v>7464.1</v>
          </cell>
          <cell r="T27">
            <v>2211</v>
          </cell>
          <cell r="V27">
            <v>16875.7</v>
          </cell>
          <cell r="AA27">
            <v>1180.5000000000005</v>
          </cell>
          <cell r="AG27">
            <v>1000.8000000000006</v>
          </cell>
          <cell r="AJ27">
            <v>1000.5000000000007</v>
          </cell>
          <cell r="AM27">
            <v>9995.1</v>
          </cell>
          <cell r="BH27">
            <v>-2323.899999999999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E5" sqref="E5:H36"/>
    </sheetView>
  </sheetViews>
  <sheetFormatPr defaultColWidth="9.00390625" defaultRowHeight="12.75"/>
  <cols>
    <col min="1" max="1" width="3.625" style="4" customWidth="1"/>
    <col min="2" max="2" width="7.125" style="4" customWidth="1"/>
    <col min="3" max="3" width="31.875" style="4" customWidth="1"/>
    <col min="4" max="4" width="20.125" style="4" customWidth="1"/>
    <col min="5" max="9" width="14.125" style="4" customWidth="1"/>
    <col min="10" max="14" width="14.125" style="6" customWidth="1"/>
    <col min="15" max="17" width="14.125" style="4" customWidth="1"/>
    <col min="18" max="18" width="11.875" style="4" customWidth="1"/>
    <col min="19" max="19" width="17.375" style="4" customWidth="1"/>
    <col min="20" max="16384" width="9.125" style="4" customWidth="1"/>
  </cols>
  <sheetData>
    <row r="1" spans="1:17" ht="12.75">
      <c r="A1" s="1"/>
      <c r="B1" s="1"/>
      <c r="C1" s="2" t="s">
        <v>0</v>
      </c>
      <c r="D1" s="2"/>
      <c r="E1" s="1"/>
      <c r="F1" s="1"/>
      <c r="G1" s="1"/>
      <c r="H1" s="1"/>
      <c r="I1" s="1"/>
      <c r="J1" s="3"/>
      <c r="K1" s="3"/>
      <c r="L1" s="3"/>
      <c r="M1" s="3"/>
      <c r="N1" s="3"/>
      <c r="O1" s="1"/>
      <c r="P1" s="1"/>
      <c r="Q1" s="1"/>
    </row>
    <row r="2" spans="3:13" ht="12.75">
      <c r="C2" s="5" t="s">
        <v>1</v>
      </c>
      <c r="D2" s="5"/>
      <c r="G2" s="5" t="s">
        <v>2</v>
      </c>
      <c r="H2" s="5"/>
      <c r="K2" s="7" t="s">
        <v>3</v>
      </c>
      <c r="L2" s="7" t="s">
        <v>4</v>
      </c>
      <c r="M2" s="7"/>
    </row>
    <row r="3" spans="3:13" ht="12.75">
      <c r="C3" s="8" t="s">
        <v>5</v>
      </c>
      <c r="D3" s="8"/>
      <c r="G3" s="9" t="s">
        <v>6</v>
      </c>
      <c r="H3" s="9"/>
      <c r="I3" s="10"/>
      <c r="K3" s="11" t="s">
        <v>7</v>
      </c>
      <c r="L3" s="11"/>
      <c r="M3" s="12"/>
    </row>
    <row r="4" ht="12.75">
      <c r="C4" s="4" t="s">
        <v>8</v>
      </c>
    </row>
    <row r="5" spans="1:15" s="15" customFormat="1" ht="70.5" customHeight="1">
      <c r="A5" s="13" t="s">
        <v>9</v>
      </c>
      <c r="B5" s="13" t="s">
        <v>10</v>
      </c>
      <c r="C5" s="13" t="s">
        <v>11</v>
      </c>
      <c r="D5" s="13" t="s">
        <v>12</v>
      </c>
      <c r="E5" s="13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3" t="str">
        <f>'[1]B&amp;RW'!J1</f>
        <v>Kapitał własny</v>
      </c>
      <c r="L5" s="13" t="s">
        <v>19</v>
      </c>
      <c r="M5" s="13" t="s">
        <v>20</v>
      </c>
      <c r="N5" s="13" t="s">
        <v>21</v>
      </c>
      <c r="O5" s="13" t="s">
        <v>22</v>
      </c>
    </row>
    <row r="6" spans="1:15" ht="13.5" customHeight="1">
      <c r="A6" s="16">
        <v>1</v>
      </c>
      <c r="B6" s="17">
        <v>7019</v>
      </c>
      <c r="C6" s="18" t="str">
        <f>'[2]B&amp;RW'!C2</f>
        <v>BEFARED S.A.</v>
      </c>
      <c r="D6" s="19" t="s">
        <v>23</v>
      </c>
      <c r="E6" s="21">
        <f>'[2]B&amp;RW'!V2</f>
        <v>14376</v>
      </c>
      <c r="F6" s="21">
        <f>'[2]B&amp;RW'!BH2</f>
        <v>-2471.8</v>
      </c>
      <c r="G6" s="21">
        <f>'[2]B&amp;RW'!AA2</f>
        <v>-778.2</v>
      </c>
      <c r="H6" s="21">
        <f>'[2]B&amp;RW'!AG2</f>
        <v>-962.8</v>
      </c>
      <c r="I6" s="21">
        <f>'[2]B&amp;RW'!AJ2</f>
        <v>-962.8</v>
      </c>
      <c r="J6" s="21">
        <f>'[2]B&amp;RW'!AM2</f>
        <v>17047.6</v>
      </c>
      <c r="K6" s="21">
        <f>'[2]B&amp;RW'!K2</f>
        <v>13021.5</v>
      </c>
      <c r="L6" s="21">
        <f>'[2]B&amp;RW'!E2</f>
        <v>7991.6</v>
      </c>
      <c r="M6" s="21">
        <f>'[2]B&amp;RW'!T2</f>
        <v>3603.8</v>
      </c>
      <c r="N6" s="22">
        <v>471850</v>
      </c>
      <c r="O6" s="23"/>
    </row>
    <row r="7" spans="1:15" ht="13.5" customHeight="1">
      <c r="A7" s="16">
        <v>2</v>
      </c>
      <c r="B7" s="17">
        <v>7321</v>
      </c>
      <c r="C7" s="18" t="str">
        <f>'[2]B&amp;RW'!C3</f>
        <v>BUMAR-HYDROMA S.A.</v>
      </c>
      <c r="D7" s="19" t="s">
        <v>24</v>
      </c>
      <c r="E7" s="21">
        <f>'[2]B&amp;RW'!V3</f>
        <v>9026.9</v>
      </c>
      <c r="F7" s="21">
        <f>'[2]B&amp;RW'!BH3</f>
        <v>-2546.9999999999986</v>
      </c>
      <c r="G7" s="21">
        <f>'[2]B&amp;RW'!AA3</f>
        <v>-46.199999999998454</v>
      </c>
      <c r="H7" s="21">
        <f>'[2]B&amp;RW'!AG3</f>
        <v>7.7000000000015945</v>
      </c>
      <c r="I7" s="21">
        <f>'[2]B&amp;RW'!AJ3</f>
        <v>6.800000000001594</v>
      </c>
      <c r="J7" s="21">
        <f>'[2]B&amp;RW'!AM3</f>
        <v>9271.500000000002</v>
      </c>
      <c r="K7" s="21">
        <f>'[2]B&amp;RW'!K3</f>
        <v>7450.800000000002</v>
      </c>
      <c r="L7" s="21">
        <f>'[2]B&amp;RW'!E3</f>
        <v>4688.500000000002</v>
      </c>
      <c r="M7" s="21">
        <f>'[2]B&amp;RW'!T3</f>
        <v>1429.7</v>
      </c>
      <c r="N7" s="22">
        <v>140000</v>
      </c>
      <c r="O7" s="23"/>
    </row>
    <row r="8" spans="1:15" ht="23.25" customHeight="1">
      <c r="A8" s="16">
        <v>3</v>
      </c>
      <c r="B8" s="17">
        <v>7421</v>
      </c>
      <c r="C8" s="18" t="str">
        <f>'[2]B&amp;RW'!C4</f>
        <v>Lubuskie Zakłady Termo- techniczne ELTERMA S.A.</v>
      </c>
      <c r="D8" s="19" t="s">
        <v>25</v>
      </c>
      <c r="E8" s="21">
        <f>'[2]B&amp;RW'!V4</f>
        <v>20461.9</v>
      </c>
      <c r="F8" s="21">
        <f>'[2]B&amp;RW'!BH4</f>
        <v>-930.6000000000013</v>
      </c>
      <c r="G8" s="21">
        <f>'[2]B&amp;RW'!AA4</f>
        <v>-1163.7000000000012</v>
      </c>
      <c r="H8" s="21">
        <f>'[2]B&amp;RW'!AG4</f>
        <v>-1342.5000000000014</v>
      </c>
      <c r="I8" s="21">
        <f>'[2]B&amp;RW'!AJ4</f>
        <v>-1344.4000000000015</v>
      </c>
      <c r="J8" s="21">
        <f>'[2]B&amp;RW'!AM4</f>
        <v>18777.8</v>
      </c>
      <c r="K8" s="21">
        <f>'[2]B&amp;RW'!K4</f>
        <v>13901.199999999999</v>
      </c>
      <c r="L8" s="21">
        <f>'[2]B&amp;RW'!E4</f>
        <v>8524.599999999999</v>
      </c>
      <c r="M8" s="21">
        <f>'[2]B&amp;RW'!T4</f>
        <v>4374</v>
      </c>
      <c r="N8" s="22">
        <v>1000000</v>
      </c>
      <c r="O8" s="23"/>
    </row>
    <row r="9" spans="1:15" ht="13.5" customHeight="1">
      <c r="A9" s="16">
        <v>4</v>
      </c>
      <c r="B9" s="17">
        <v>7224</v>
      </c>
      <c r="C9" s="18" t="str">
        <f>'[2]B&amp;RW'!C5</f>
        <v>EMALIA S.A.</v>
      </c>
      <c r="D9" s="19" t="s">
        <v>26</v>
      </c>
      <c r="E9" s="21">
        <f>'[2]B&amp;RW'!V5</f>
        <v>110462.4</v>
      </c>
      <c r="F9" s="21">
        <f>'[2]B&amp;RW'!BH5</f>
        <v>-3373.399999999996</v>
      </c>
      <c r="G9" s="21">
        <f>'[2]B&amp;RW'!AA5</f>
        <v>-3783</v>
      </c>
      <c r="H9" s="21">
        <f>'[2]B&amp;RW'!AG5</f>
        <v>-3865.9</v>
      </c>
      <c r="I9" s="21">
        <f>'[2]B&amp;RW'!AJ5</f>
        <v>-3887.3</v>
      </c>
      <c r="J9" s="21">
        <f>'[2]B&amp;RW'!AM5</f>
        <v>74876.4</v>
      </c>
      <c r="K9" s="21">
        <f>'[2]B&amp;RW'!K5</f>
        <v>46891.1</v>
      </c>
      <c r="L9" s="21">
        <f>'[2]B&amp;RW'!E5</f>
        <v>28625.2</v>
      </c>
      <c r="M9" s="21">
        <f>'[2]B&amp;RW'!T5</f>
        <v>25622.2</v>
      </c>
      <c r="N9" s="22">
        <v>1746880</v>
      </c>
      <c r="O9" s="23"/>
    </row>
    <row r="10" spans="1:15" ht="13.5" customHeight="1">
      <c r="A10" s="16">
        <v>5</v>
      </c>
      <c r="B10" s="17">
        <v>7060</v>
      </c>
      <c r="C10" s="24" t="str">
        <f>'[2]B&amp;RW'!C6</f>
        <v>BUMAR-FABLOK S.A.</v>
      </c>
      <c r="D10" s="19" t="s">
        <v>27</v>
      </c>
      <c r="E10" s="21">
        <f>'[2]B&amp;RW'!V6</f>
        <v>61685.2</v>
      </c>
      <c r="F10" s="21">
        <f>'[2]B&amp;RW'!BH6</f>
        <v>-2346.599999999995</v>
      </c>
      <c r="G10" s="21">
        <f>'[2]B&amp;RW'!AA6</f>
        <v>-5098.9999999999945</v>
      </c>
      <c r="H10" s="21">
        <f>'[2]B&amp;RW'!AG6</f>
        <v>-4687.099999999994</v>
      </c>
      <c r="I10" s="21">
        <f>'[2]B&amp;RW'!AJ6</f>
        <v>-4687.699999999994</v>
      </c>
      <c r="J10" s="21">
        <f>'[2]B&amp;RW'!AM6</f>
        <v>38659.700000000004</v>
      </c>
      <c r="K10" s="21">
        <f>'[2]B&amp;RW'!K6</f>
        <v>19556.200000000004</v>
      </c>
      <c r="L10" s="21">
        <f>'[2]B&amp;RW'!E6</f>
        <v>24927.600000000006</v>
      </c>
      <c r="M10" s="21">
        <f>'[2]B&amp;RW'!T6</f>
        <v>16474.1</v>
      </c>
      <c r="N10" s="22">
        <v>1929940</v>
      </c>
      <c r="O10" s="23"/>
    </row>
    <row r="11" spans="1:15" ht="13.5" customHeight="1">
      <c r="A11" s="16">
        <v>6</v>
      </c>
      <c r="B11" s="17">
        <v>7039</v>
      </c>
      <c r="C11" s="18" t="str">
        <f>'[2]B&amp;RW'!C7</f>
        <v>FAMOR S.A.</v>
      </c>
      <c r="D11" s="19" t="s">
        <v>28</v>
      </c>
      <c r="E11" s="21">
        <f>'[2]B&amp;RW'!V7</f>
        <v>30360.9</v>
      </c>
      <c r="F11" s="21">
        <f>'[2]B&amp;RW'!BH7</f>
        <v>-535.6999999999989</v>
      </c>
      <c r="G11" s="21">
        <f>'[2]B&amp;RW'!AA7</f>
        <v>57.59999999999934</v>
      </c>
      <c r="H11" s="21">
        <f>'[2]B&amp;RW'!AG7</f>
        <v>-938.1000000000008</v>
      </c>
      <c r="I11" s="21">
        <f>'[2]B&amp;RW'!AJ7</f>
        <v>-950.3000000000009</v>
      </c>
      <c r="J11" s="21">
        <f>'[2]B&amp;RW'!AM7</f>
        <v>25367.1</v>
      </c>
      <c r="K11" s="21">
        <f>'[2]B&amp;RW'!K7</f>
        <v>13842.5</v>
      </c>
      <c r="L11" s="21">
        <f>'[2]B&amp;RW'!E7</f>
        <v>9099.9</v>
      </c>
      <c r="M11" s="21">
        <f>'[2]B&amp;RW'!T7</f>
        <v>10859.4</v>
      </c>
      <c r="N11" s="22">
        <v>432000</v>
      </c>
      <c r="O11" s="23"/>
    </row>
    <row r="12" spans="1:15" ht="13.5" customHeight="1">
      <c r="A12" s="16">
        <v>7</v>
      </c>
      <c r="B12" s="17">
        <v>7505</v>
      </c>
      <c r="C12" s="18" t="str">
        <f>'[2]B&amp;RW'!C8</f>
        <v>Fabryka Narzędzi Kuźnia S.A.</v>
      </c>
      <c r="D12" s="19" t="s">
        <v>29</v>
      </c>
      <c r="E12" s="21">
        <f>'[2]B&amp;RW'!V8</f>
        <v>35956.799999999996</v>
      </c>
      <c r="F12" s="21">
        <f>'[2]B&amp;RW'!BH8</f>
        <v>1199.2000000000044</v>
      </c>
      <c r="G12" s="21">
        <f>'[2]B&amp;RW'!AA8</f>
        <v>1295.2000000000044</v>
      </c>
      <c r="H12" s="21">
        <f>'[2]B&amp;RW'!AG8</f>
        <v>814.9000000000044</v>
      </c>
      <c r="I12" s="21">
        <f>'[2]B&amp;RW'!AJ8</f>
        <v>618.6000000000045</v>
      </c>
      <c r="J12" s="21">
        <f>'[2]B&amp;RW'!AM8</f>
        <v>17422</v>
      </c>
      <c r="K12" s="21">
        <f>'[2]B&amp;RW'!K8</f>
        <v>11771.000000000004</v>
      </c>
      <c r="L12" s="21">
        <f>'[2]B&amp;RW'!E8</f>
        <v>8199.200000000004</v>
      </c>
      <c r="M12" s="21">
        <f>'[2]B&amp;RW'!T8</f>
        <v>5217.1</v>
      </c>
      <c r="N12" s="22">
        <v>250000</v>
      </c>
      <c r="O12" s="23"/>
    </row>
    <row r="13" spans="1:15" ht="13.5" customHeight="1">
      <c r="A13" s="16">
        <v>8</v>
      </c>
      <c r="B13" s="17">
        <v>7073</v>
      </c>
      <c r="C13" s="25" t="str">
        <f>'[2]B&amp;RW'!C9</f>
        <v>GERLACH SA</v>
      </c>
      <c r="D13" s="19" t="s">
        <v>30</v>
      </c>
      <c r="E13" s="21">
        <f>'[2]B&amp;RW'!V9</f>
        <v>34462.399999999994</v>
      </c>
      <c r="F13" s="21">
        <f>'[2]B&amp;RW'!BH9</f>
        <v>433.49999999999454</v>
      </c>
      <c r="G13" s="21">
        <f>'[2]B&amp;RW'!AA9</f>
        <v>552.8999999999945</v>
      </c>
      <c r="H13" s="21">
        <f>'[2]B&amp;RW'!AG9</f>
        <v>-42.400000000005434</v>
      </c>
      <c r="I13" s="21">
        <f>'[2]B&amp;RW'!AJ9</f>
        <v>-42.400000000005434</v>
      </c>
      <c r="J13" s="21">
        <f>'[2]B&amp;RW'!AM9</f>
        <v>22351.099999999995</v>
      </c>
      <c r="K13" s="21">
        <f>'[2]B&amp;RW'!K9</f>
        <v>12014.599999999995</v>
      </c>
      <c r="L13" s="21">
        <f>'[2]B&amp;RW'!E9</f>
        <v>15287.099999999995</v>
      </c>
      <c r="M13" s="21">
        <f>'[2]B&amp;RW'!T9</f>
        <v>8932.8</v>
      </c>
      <c r="N13" s="22">
        <v>659230</v>
      </c>
      <c r="O13" s="23"/>
    </row>
    <row r="14" spans="1:15" ht="12.75" customHeight="1">
      <c r="A14" s="16">
        <v>9</v>
      </c>
      <c r="B14" s="17">
        <v>7093</v>
      </c>
      <c r="C14" s="18" t="str">
        <f>'[2]B&amp;RW'!C10</f>
        <v>IZOLACJA-MATIZOL SA</v>
      </c>
      <c r="D14" s="19" t="s">
        <v>31</v>
      </c>
      <c r="E14" s="21">
        <f>'[2]B&amp;RW'!V10</f>
        <v>35211.4</v>
      </c>
      <c r="F14" s="21">
        <f>'[2]B&amp;RW'!BH10</f>
        <v>2489.199999999997</v>
      </c>
      <c r="G14" s="21">
        <f>'[2]B&amp;RW'!AA10</f>
        <v>2049.2999999999965</v>
      </c>
      <c r="H14" s="21">
        <f>'[2]B&amp;RW'!AG10</f>
        <v>2681.399999999998</v>
      </c>
      <c r="I14" s="21">
        <f>'[2]B&amp;RW'!AJ10</f>
        <v>1697.299999999998</v>
      </c>
      <c r="J14" s="21">
        <f>'[2]B&amp;RW'!AM10</f>
        <v>23099.799999999996</v>
      </c>
      <c r="K14" s="21">
        <f>'[2]B&amp;RW'!K10</f>
        <v>18838</v>
      </c>
      <c r="L14" s="21">
        <f>'[2]B&amp;RW'!E10</f>
        <v>16135.699999999997</v>
      </c>
      <c r="M14" s="21">
        <f>'[2]B&amp;RW'!T10</f>
        <v>2871.3</v>
      </c>
      <c r="N14" s="22">
        <v>538980</v>
      </c>
      <c r="O14" s="23"/>
    </row>
    <row r="15" spans="1:15" ht="22.5" customHeight="1">
      <c r="A15" s="16">
        <v>10</v>
      </c>
      <c r="B15" s="17">
        <v>7487</v>
      </c>
      <c r="C15" s="18" t="str">
        <f>'[2]B&amp;RW'!C11</f>
        <v>Zakłady Naprawcze Przemysłu Węglowego S.A. (KAZETEN)</v>
      </c>
      <c r="D15" s="19" t="s">
        <v>32</v>
      </c>
      <c r="E15" s="21">
        <f>'[2]B&amp;RW'!V11</f>
        <v>7884.500000000001</v>
      </c>
      <c r="F15" s="21">
        <f>'[2]B&amp;RW'!BH11</f>
        <v>-2383.6</v>
      </c>
      <c r="G15" s="21">
        <f>'[2]B&amp;RW'!AA11</f>
        <v>-2381.2999999999997</v>
      </c>
      <c r="H15" s="21">
        <f>'[2]B&amp;RW'!AG11</f>
        <v>-2345.7999999999997</v>
      </c>
      <c r="I15" s="21">
        <f>'[2]B&amp;RW'!AJ11</f>
        <v>-2345.7999999999997</v>
      </c>
      <c r="J15" s="21">
        <f>'[2]B&amp;RW'!AM11</f>
        <v>9082.5</v>
      </c>
      <c r="K15" s="21">
        <f>'[2]B&amp;RW'!K11</f>
        <v>6963.1</v>
      </c>
      <c r="L15" s="21">
        <f>'[2]B&amp;RW'!E11</f>
        <v>3851.7000000000007</v>
      </c>
      <c r="M15" s="21">
        <f>'[2]B&amp;RW'!T11</f>
        <v>1636.5</v>
      </c>
      <c r="N15" s="22">
        <v>615500</v>
      </c>
      <c r="O15" s="23"/>
    </row>
    <row r="16" spans="1:15" ht="13.5" customHeight="1">
      <c r="A16" s="16">
        <v>11</v>
      </c>
      <c r="B16" s="17">
        <v>7202</v>
      </c>
      <c r="C16" s="18" t="str">
        <f>'[2]B&amp;RW'!C12</f>
        <v>LUBIANA S.A.</v>
      </c>
      <c r="D16" s="19" t="s">
        <v>33</v>
      </c>
      <c r="E16" s="21">
        <f>'[2]B&amp;RW'!V12</f>
        <v>105589.3</v>
      </c>
      <c r="F16" s="21">
        <f>'[2]B&amp;RW'!BH12</f>
        <v>8824.599999999995</v>
      </c>
      <c r="G16" s="21">
        <f>'[2]B&amp;RW'!AA12</f>
        <v>7529.099999999995</v>
      </c>
      <c r="H16" s="21">
        <f>'[2]B&amp;RW'!AG12</f>
        <v>7748.199999999995</v>
      </c>
      <c r="I16" s="21">
        <f>'[2]B&amp;RW'!AJ12</f>
        <v>6199.999999999995</v>
      </c>
      <c r="J16" s="21">
        <f>'[2]B&amp;RW'!AM12</f>
        <v>74521.5</v>
      </c>
      <c r="K16" s="21">
        <f>'[2]B&amp;RW'!K12</f>
        <v>51922.29999999999</v>
      </c>
      <c r="L16" s="21">
        <f>'[2]B&amp;RW'!E12</f>
        <v>36597.399999999994</v>
      </c>
      <c r="M16" s="21">
        <f>'[2]B&amp;RW'!T12</f>
        <v>14172.5</v>
      </c>
      <c r="N16" s="22">
        <v>650080</v>
      </c>
      <c r="O16" s="23"/>
    </row>
    <row r="17" spans="1:15" ht="13.5" customHeight="1">
      <c r="A17" s="16">
        <v>12</v>
      </c>
      <c r="B17" s="17">
        <v>7441</v>
      </c>
      <c r="C17" s="18" t="str">
        <f>'[2]B&amp;RW'!C13</f>
        <v>Zakłady Odzieżowe ŻARY S.A.</v>
      </c>
      <c r="D17" s="19" t="s">
        <v>34</v>
      </c>
      <c r="E17" s="21">
        <f>'[2]B&amp;RW'!V13</f>
        <v>15585.9</v>
      </c>
      <c r="F17" s="21">
        <f>'[2]B&amp;RW'!BH13</f>
        <v>1509.5</v>
      </c>
      <c r="G17" s="21">
        <f>'[2]B&amp;RW'!AA13</f>
        <v>1506.1</v>
      </c>
      <c r="H17" s="21">
        <f>'[2]B&amp;RW'!AG13</f>
        <v>1276.8999999999999</v>
      </c>
      <c r="I17" s="21">
        <f>'[2]B&amp;RW'!AJ13</f>
        <v>906.4999999999999</v>
      </c>
      <c r="J17" s="21">
        <f>'[2]B&amp;RW'!AM13</f>
        <v>11635.5</v>
      </c>
      <c r="K17" s="21">
        <f>'[2]B&amp;RW'!K13</f>
        <v>6687.2</v>
      </c>
      <c r="L17" s="21">
        <f>'[2]B&amp;RW'!E13</f>
        <v>6806.099999999999</v>
      </c>
      <c r="M17" s="21">
        <f>'[2]B&amp;RW'!T13</f>
        <v>4108.8</v>
      </c>
      <c r="N17" s="22">
        <v>490000</v>
      </c>
      <c r="O17" s="23"/>
    </row>
    <row r="18" spans="1:15" ht="13.5" customHeight="1">
      <c r="A18" s="16">
        <v>13</v>
      </c>
      <c r="B18" s="17">
        <v>7208</v>
      </c>
      <c r="C18" s="18" t="str">
        <f>'[2]B&amp;RW'!C14</f>
        <v>MIFAMA S.A.</v>
      </c>
      <c r="D18" s="19" t="s">
        <v>35</v>
      </c>
      <c r="E18" s="21">
        <f>'[2]B&amp;RW'!V14</f>
        <v>20315.3</v>
      </c>
      <c r="F18" s="21">
        <f>'[2]B&amp;RW'!BH14</f>
        <v>-4378.300000000002</v>
      </c>
      <c r="G18" s="21">
        <f>'[2]B&amp;RW'!AA14</f>
        <v>-4779.6</v>
      </c>
      <c r="H18" s="21">
        <f>'[2]B&amp;RW'!AG14</f>
        <v>-4516.9</v>
      </c>
      <c r="I18" s="21">
        <f>'[2]B&amp;RW'!AJ14</f>
        <v>-4516.9</v>
      </c>
      <c r="J18" s="21">
        <f>'[2]B&amp;RW'!AM14</f>
        <v>22778.5</v>
      </c>
      <c r="K18" s="21">
        <f>'[2]B&amp;RW'!K14</f>
        <v>12901.4</v>
      </c>
      <c r="L18" s="21">
        <f>'[2]B&amp;RW'!E14</f>
        <v>6803</v>
      </c>
      <c r="M18" s="21">
        <f>'[2]B&amp;RW'!T14</f>
        <v>9624.1</v>
      </c>
      <c r="N18" s="22">
        <v>949250</v>
      </c>
      <c r="O18" s="23"/>
    </row>
    <row r="19" spans="1:15" ht="13.5" customHeight="1">
      <c r="A19" s="16">
        <v>14</v>
      </c>
      <c r="B19" s="17">
        <v>7426</v>
      </c>
      <c r="C19" s="18" t="str">
        <f>'[2]B&amp;RW'!C15</f>
        <v>Polskie Zakłady Optyczne S.A.</v>
      </c>
      <c r="D19" s="19" t="s">
        <v>36</v>
      </c>
      <c r="E19" s="21">
        <f>'[2]B&amp;RW'!V15</f>
        <v>20170.5</v>
      </c>
      <c r="F19" s="21">
        <f>'[2]B&amp;RW'!BH15</f>
        <v>1133.7828999999997</v>
      </c>
      <c r="G19" s="21">
        <f>'[2]B&amp;RW'!AA15</f>
        <v>459.7829000000006</v>
      </c>
      <c r="H19" s="21">
        <f>'[2]B&amp;RW'!AG15</f>
        <v>-1128.7170999999994</v>
      </c>
      <c r="I19" s="21">
        <f>'[2]B&amp;RW'!AJ15</f>
        <v>-1221.1170999999995</v>
      </c>
      <c r="J19" s="21">
        <f>'[2]B&amp;RW'!AM15</f>
        <v>31994.282900000002</v>
      </c>
      <c r="K19" s="21">
        <f>'[2]B&amp;RW'!K15</f>
        <v>18364.782900000002</v>
      </c>
      <c r="L19" s="21">
        <f>'[2]B&amp;RW'!E15</f>
        <v>8529.182900000002</v>
      </c>
      <c r="M19" s="21">
        <f>'[2]B&amp;RW'!T15</f>
        <v>6327.9</v>
      </c>
      <c r="N19" s="22">
        <v>1200000</v>
      </c>
      <c r="O19" s="23"/>
    </row>
    <row r="20" spans="1:15" ht="13.5" customHeight="1">
      <c r="A20" s="16">
        <v>15</v>
      </c>
      <c r="B20" s="17">
        <v>7195</v>
      </c>
      <c r="C20" s="25" t="str">
        <f>'[2]B&amp;RW'!C16</f>
        <v>ARIADNA S.A.</v>
      </c>
      <c r="D20" s="19" t="s">
        <v>37</v>
      </c>
      <c r="E20" s="21">
        <f>'[2]B&amp;RW'!V16</f>
        <v>28686.39</v>
      </c>
      <c r="F20" s="21">
        <f>'[2]B&amp;RW'!BH16</f>
        <v>1847.029999999997</v>
      </c>
      <c r="G20" s="21">
        <f>'[2]B&amp;RW'!AA16</f>
        <v>1124.299999999997</v>
      </c>
      <c r="H20" s="21">
        <f>'[2]B&amp;RW'!AG16</f>
        <v>709.199999999997</v>
      </c>
      <c r="I20" s="21">
        <f>'[2]B&amp;RW'!AJ16</f>
        <v>193.19999999999698</v>
      </c>
      <c r="J20" s="21">
        <f>'[2]B&amp;RW'!AM16</f>
        <v>19896.469999999998</v>
      </c>
      <c r="K20" s="21">
        <f>'[2]B&amp;RW'!K16</f>
        <v>14791.469999999998</v>
      </c>
      <c r="L20" s="21">
        <f>'[2]B&amp;RW'!E16</f>
        <v>8089.145999999998</v>
      </c>
      <c r="M20" s="21">
        <f>'[2]B&amp;RW'!T16</f>
        <v>3275.57</v>
      </c>
      <c r="N20" s="22">
        <v>489780</v>
      </c>
      <c r="O20" s="23"/>
    </row>
    <row r="21" spans="1:15" ht="13.5" customHeight="1">
      <c r="A21" s="16">
        <v>16</v>
      </c>
      <c r="B21" s="17">
        <v>7379</v>
      </c>
      <c r="C21" s="18" t="str">
        <f>'[2]B&amp;RW'!C17</f>
        <v>ODRATRANS</v>
      </c>
      <c r="D21" s="19" t="s">
        <v>38</v>
      </c>
      <c r="E21" s="21">
        <f>'[2]B&amp;RW'!V17</f>
        <v>68689.90000000001</v>
      </c>
      <c r="F21" s="21">
        <f>'[2]B&amp;RW'!BH17</f>
        <v>6340.6</v>
      </c>
      <c r="G21" s="21">
        <f>'[2]B&amp;RW'!AA17</f>
        <v>7037.5</v>
      </c>
      <c r="H21" s="21">
        <f>'[2]B&amp;RW'!AG17</f>
        <v>4848.1</v>
      </c>
      <c r="I21" s="21">
        <f>'[2]B&amp;RW'!AJ17</f>
        <v>1935.9000000000005</v>
      </c>
      <c r="J21" s="21">
        <f>'[2]B&amp;RW'!AM17</f>
        <v>49370.9</v>
      </c>
      <c r="K21" s="21">
        <f>'[2]B&amp;RW'!K17</f>
        <v>35765.9</v>
      </c>
      <c r="L21" s="21">
        <f>'[2]B&amp;RW'!E17</f>
        <v>9897.2</v>
      </c>
      <c r="M21" s="21">
        <f>'[2]B&amp;RW'!T17</f>
        <v>10148.9</v>
      </c>
      <c r="N21" s="22">
        <v>1277660</v>
      </c>
      <c r="O21" s="23"/>
    </row>
    <row r="22" spans="1:15" ht="13.5" customHeight="1">
      <c r="A22" s="16">
        <v>17</v>
      </c>
      <c r="B22" s="17">
        <v>7366</v>
      </c>
      <c r="C22" s="24" t="str">
        <f>'[2]B&amp;RW'!C18</f>
        <v>FOTON S.A.</v>
      </c>
      <c r="D22" s="19" t="s">
        <v>36</v>
      </c>
      <c r="E22" s="21">
        <f>'[2]B&amp;RW'!V18</f>
        <v>36582.3</v>
      </c>
      <c r="F22" s="21">
        <f>'[2]B&amp;RW'!BH18</f>
        <v>-5204.799999999999</v>
      </c>
      <c r="G22" s="21">
        <f>'[2]B&amp;RW'!AA18</f>
        <v>-8097.799999999999</v>
      </c>
      <c r="H22" s="21">
        <f>'[2]B&amp;RW'!AG18</f>
        <v>-8320.8</v>
      </c>
      <c r="I22" s="21">
        <f>'[2]B&amp;RW'!AJ18</f>
        <v>-8157.9</v>
      </c>
      <c r="J22" s="21">
        <f>'[2]B&amp;RW'!AM18</f>
        <v>34184.4</v>
      </c>
      <c r="K22" s="21">
        <f>'[2]B&amp;RW'!K18</f>
        <v>27367.4</v>
      </c>
      <c r="L22" s="21">
        <f>'[2]B&amp;RW'!E18</f>
        <v>16589.9</v>
      </c>
      <c r="M22" s="21">
        <f>'[2]B&amp;RW'!T18</f>
        <v>4874.3</v>
      </c>
      <c r="N22" s="22">
        <v>1115000</v>
      </c>
      <c r="O22" s="23"/>
    </row>
    <row r="23" spans="1:15" ht="13.5" customHeight="1">
      <c r="A23" s="16">
        <v>18</v>
      </c>
      <c r="B23" s="17">
        <v>7047</v>
      </c>
      <c r="C23" s="18" t="str">
        <f>'[2]B&amp;RW'!C19</f>
        <v>ORZEŁ BIAŁY S.A.</v>
      </c>
      <c r="D23" s="19" t="s">
        <v>39</v>
      </c>
      <c r="E23" s="21">
        <f>'[2]B&amp;RW'!V19</f>
        <v>66364.7</v>
      </c>
      <c r="F23" s="21">
        <f>'[2]B&amp;RW'!BH19</f>
        <v>-3404.566519999991</v>
      </c>
      <c r="G23" s="21">
        <f>'[2]B&amp;RW'!AA19</f>
        <v>351.93918000000696</v>
      </c>
      <c r="H23" s="21">
        <f>'[2]B&amp;RW'!AG19</f>
        <v>551.7049200000071</v>
      </c>
      <c r="I23" s="21">
        <f>'[2]B&amp;RW'!AJ19</f>
        <v>551.7049200000071</v>
      </c>
      <c r="J23" s="21">
        <f>'[2]B&amp;RW'!AM19</f>
        <v>75038.2</v>
      </c>
      <c r="K23" s="21">
        <f>'[2]B&amp;RW'!K19</f>
        <v>45343.7</v>
      </c>
      <c r="L23" s="21">
        <f>'[2]B&amp;RW'!E19</f>
        <v>12957.5</v>
      </c>
      <c r="M23" s="21">
        <f>'[2]B&amp;RW'!T19</f>
        <v>9880.6</v>
      </c>
      <c r="N23" s="22">
        <v>1855230</v>
      </c>
      <c r="O23" s="23"/>
    </row>
    <row r="24" spans="1:15" ht="13.5" customHeight="1">
      <c r="A24" s="16">
        <v>19</v>
      </c>
      <c r="B24" s="17">
        <v>7091</v>
      </c>
      <c r="C24" s="18" t="str">
        <f>'[2]B&amp;RW'!C20</f>
        <v>FW Gniewczyna</v>
      </c>
      <c r="D24" s="20" t="s">
        <v>40</v>
      </c>
      <c r="E24" s="21">
        <f>'[2]B&amp;RW'!V20</f>
        <v>104853.2</v>
      </c>
      <c r="F24" s="21">
        <f>'[2]B&amp;RW'!BH20</f>
        <v>4764.299999999985</v>
      </c>
      <c r="G24" s="21">
        <f>'[2]B&amp;RW'!AA20</f>
        <v>4318.099999999984</v>
      </c>
      <c r="H24" s="21">
        <f>'[2]B&amp;RW'!AG20</f>
        <v>439.59999999998365</v>
      </c>
      <c r="I24" s="21">
        <f>'[2]B&amp;RW'!AJ20</f>
        <v>273.39999999998366</v>
      </c>
      <c r="J24" s="21">
        <f>'[2]B&amp;RW'!AM20</f>
        <v>97142.39999999998</v>
      </c>
      <c r="K24" s="21">
        <f>'[2]B&amp;RW'!K20</f>
        <v>42224.29999999999</v>
      </c>
      <c r="L24" s="21">
        <f>'[2]B&amp;RW'!E20</f>
        <v>54334.99999999998</v>
      </c>
      <c r="M24" s="21">
        <f>'[2]B&amp;RW'!T20</f>
        <v>52255.3</v>
      </c>
      <c r="N24" s="22">
        <v>1700000</v>
      </c>
      <c r="O24" s="26"/>
    </row>
    <row r="25" spans="1:15" ht="14.25" customHeight="1">
      <c r="A25" s="16">
        <v>20</v>
      </c>
      <c r="B25" s="17">
        <v>7175</v>
      </c>
      <c r="C25" s="18" t="str">
        <f>'[2]B&amp;RW'!C21</f>
        <v>Z-dy Płyt Pilśniowych SA</v>
      </c>
      <c r="D25" s="20" t="s">
        <v>41</v>
      </c>
      <c r="E25" s="21">
        <f>'[2]B&amp;RW'!V21</f>
        <v>69043.59999999999</v>
      </c>
      <c r="F25" s="21">
        <f>'[2]B&amp;RW'!BH21</f>
        <v>3956.5999999999894</v>
      </c>
      <c r="G25" s="21">
        <f>'[2]B&amp;RW'!AA21</f>
        <v>3106.6999999999894</v>
      </c>
      <c r="H25" s="21">
        <f>'[2]B&amp;RW'!AG21</f>
        <v>3393.39999999999</v>
      </c>
      <c r="I25" s="21">
        <f>'[2]B&amp;RW'!AJ21</f>
        <v>2243.29999999999</v>
      </c>
      <c r="J25" s="21">
        <f>'[2]B&amp;RW'!AM21</f>
        <v>48358.419999999984</v>
      </c>
      <c r="K25" s="21">
        <f>'[2]B&amp;RW'!K21</f>
        <v>40144.79999999999</v>
      </c>
      <c r="L25" s="21">
        <f>'[2]B&amp;RW'!E21</f>
        <v>18795.099999999988</v>
      </c>
      <c r="M25" s="21">
        <f>'[2]B&amp;RW'!T21</f>
        <v>5213.2</v>
      </c>
      <c r="N25" s="22">
        <v>1043710</v>
      </c>
      <c r="O25" s="23"/>
    </row>
    <row r="26" spans="1:15" ht="22.5" customHeight="1">
      <c r="A26" s="16">
        <v>21</v>
      </c>
      <c r="B26" s="17">
        <v>7411</v>
      </c>
      <c r="C26" s="18" t="str">
        <f>'[2]B&amp;RW'!C22</f>
        <v>Żyratex</v>
      </c>
      <c r="D26" s="20" t="s">
        <v>42</v>
      </c>
      <c r="E26" s="21">
        <f>'[2]B&amp;RW'!V22</f>
        <v>17312.7</v>
      </c>
      <c r="F26" s="21">
        <f>'[2]B&amp;RW'!BH22</f>
        <v>-3793.4</v>
      </c>
      <c r="G26" s="21">
        <f>'[2]B&amp;RW'!AA22</f>
        <v>-4747.6</v>
      </c>
      <c r="H26" s="21">
        <f>'[2]B&amp;RW'!AG22</f>
        <v>-4154.7</v>
      </c>
      <c r="I26" s="21">
        <f>'[2]B&amp;RW'!AJ22</f>
        <v>-4154.7</v>
      </c>
      <c r="J26" s="21">
        <f>'[2]B&amp;RW'!AM22</f>
        <v>24347.499999999996</v>
      </c>
      <c r="K26" s="21">
        <f>'[2]B&amp;RW'!K22</f>
        <v>17337.399999999998</v>
      </c>
      <c r="L26" s="21">
        <f>'[2]B&amp;RW'!E22</f>
        <v>11869.5</v>
      </c>
      <c r="M26" s="21">
        <f>'[2]B&amp;RW'!T22</f>
        <v>6387.9</v>
      </c>
      <c r="N26" s="22">
        <v>539760</v>
      </c>
      <c r="O26" s="23"/>
    </row>
    <row r="27" spans="1:15" ht="13.5" customHeight="1">
      <c r="A27" s="16">
        <v>22</v>
      </c>
      <c r="B27" s="17">
        <v>7473</v>
      </c>
      <c r="C27" s="18" t="str">
        <f>'[2]B&amp;RW'!C23</f>
        <v>Żegluga Bydgoska S.A.</v>
      </c>
      <c r="D27" s="20" t="s">
        <v>28</v>
      </c>
      <c r="E27" s="21">
        <f>'[2]B&amp;RW'!V23</f>
        <v>25933.000000000004</v>
      </c>
      <c r="F27" s="21">
        <f>'[2]B&amp;RW'!BH23</f>
        <v>175.70400000000518</v>
      </c>
      <c r="G27" s="21">
        <f>'[2]B&amp;RW'!AA23</f>
        <v>1301.404000000005</v>
      </c>
      <c r="H27" s="21">
        <f>'[2]B&amp;RW'!AG23</f>
        <v>893.404000000005</v>
      </c>
      <c r="I27" s="21">
        <f>'[2]B&amp;RW'!AJ23</f>
        <v>893.404000000005</v>
      </c>
      <c r="J27" s="21">
        <f>'[2]B&amp;RW'!AM23</f>
        <v>17923.506000000005</v>
      </c>
      <c r="K27" s="21">
        <f>'[2]B&amp;RW'!K23</f>
        <v>13623.804000000004</v>
      </c>
      <c r="L27" s="21">
        <f>'[2]B&amp;RW'!E23</f>
        <v>3543.904000000005</v>
      </c>
      <c r="M27" s="21">
        <f>'[2]B&amp;RW'!T23</f>
        <v>3480.6</v>
      </c>
      <c r="N27" s="22">
        <v>2000000</v>
      </c>
      <c r="O27" s="23"/>
    </row>
    <row r="28" spans="1:15" ht="13.5" customHeight="1">
      <c r="A28" s="16">
        <v>23</v>
      </c>
      <c r="B28" s="17">
        <v>6051</v>
      </c>
      <c r="C28" s="18" t="str">
        <f>'[2]B&amp;RW'!C24</f>
        <v>Chodzież</v>
      </c>
      <c r="D28" s="20" t="s">
        <v>43</v>
      </c>
      <c r="E28" s="21">
        <f>'[2]B&amp;RW'!V24</f>
        <v>38920</v>
      </c>
      <c r="F28" s="21">
        <f>'[2]B&amp;RW'!BH24</f>
        <v>-628.9000000000033</v>
      </c>
      <c r="G28" s="21">
        <f>'[2]B&amp;RW'!AA24</f>
        <v>-313.0000000000032</v>
      </c>
      <c r="H28" s="21">
        <f>'[2]B&amp;RW'!AG24</f>
        <v>-3130.000000000003</v>
      </c>
      <c r="I28" s="21">
        <f>'[2]B&amp;RW'!AJ24</f>
        <v>-3130.000000000003</v>
      </c>
      <c r="J28" s="21">
        <f>'[2]B&amp;RW'!AM24</f>
        <v>28616.499999999996</v>
      </c>
      <c r="K28" s="21">
        <f>'[2]B&amp;RW'!K24</f>
        <v>6380.799999999996</v>
      </c>
      <c r="L28" s="21">
        <f>'[2]B&amp;RW'!E24</f>
        <v>12176.399999999998</v>
      </c>
      <c r="M28" s="21">
        <f>'[2]B&amp;RW'!T24</f>
        <v>21231</v>
      </c>
      <c r="N28" s="22">
        <v>3499680</v>
      </c>
      <c r="O28" s="23"/>
    </row>
    <row r="29" spans="1:15" ht="13.5" customHeight="1">
      <c r="A29" s="16">
        <v>24</v>
      </c>
      <c r="B29" s="17">
        <v>7050</v>
      </c>
      <c r="C29" s="18" t="str">
        <f>'[2]B&amp;RW'!C25</f>
        <v>CHOFUM S.A.</v>
      </c>
      <c r="D29" s="27" t="s">
        <v>44</v>
      </c>
      <c r="E29" s="21">
        <f>'[2]B&amp;RW'!V25</f>
        <v>33366.32727272728</v>
      </c>
      <c r="F29" s="21">
        <f>'[2]B&amp;RW'!BH25</f>
        <v>-627.6545454545403</v>
      </c>
      <c r="G29" s="21">
        <f>'[2]B&amp;RW'!AA25</f>
        <v>819.7454545454598</v>
      </c>
      <c r="H29" s="21">
        <f>'[2]B&amp;RW'!AG25</f>
        <v>310.9000000000051</v>
      </c>
      <c r="I29" s="21">
        <f>'[2]B&amp;RW'!AJ25</f>
        <v>74.60000000000508</v>
      </c>
      <c r="J29" s="21">
        <f>'[2]B&amp;RW'!AM25</f>
        <v>36665</v>
      </c>
      <c r="K29" s="21">
        <f>'[2]B&amp;RW'!K25</f>
        <v>21313.700000000004</v>
      </c>
      <c r="L29" s="21">
        <f>'[2]B&amp;RW'!E25</f>
        <v>18423.9</v>
      </c>
      <c r="M29" s="21">
        <f>'[2]B&amp;RW'!T25</f>
        <v>11570.2</v>
      </c>
      <c r="N29" s="22">
        <v>454300</v>
      </c>
      <c r="O29" s="27"/>
    </row>
    <row r="30" spans="1:15" ht="13.5" customHeight="1">
      <c r="A30" s="16">
        <v>25</v>
      </c>
      <c r="B30" s="17">
        <v>7037</v>
      </c>
      <c r="C30" s="18" t="str">
        <f>'[2]B&amp;RW'!C26</f>
        <v>Zakłady Graficzne im. KEN</v>
      </c>
      <c r="D30" s="27" t="s">
        <v>28</v>
      </c>
      <c r="E30" s="21">
        <f>'[2]B&amp;RW'!V26</f>
        <v>15589.5</v>
      </c>
      <c r="F30" s="21">
        <f>'[2]B&amp;RW'!BH26</f>
        <v>-84.70000000000027</v>
      </c>
      <c r="G30" s="21">
        <f>'[2]B&amp;RW'!AA26</f>
        <v>1286.3999999999996</v>
      </c>
      <c r="H30" s="21">
        <f>'[2]B&amp;RW'!AG26</f>
        <v>1292.6999999999996</v>
      </c>
      <c r="I30" s="21">
        <f>'[2]B&amp;RW'!AJ26</f>
        <v>845.6999999999996</v>
      </c>
      <c r="J30" s="21">
        <f>'[2]B&amp;RW'!AM26</f>
        <v>7232.699999999999</v>
      </c>
      <c r="K30" s="21">
        <f>'[2]B&amp;RW'!K26</f>
        <v>2178</v>
      </c>
      <c r="L30" s="21">
        <f>'[2]B&amp;RW'!E26</f>
        <v>4605.699999999999</v>
      </c>
      <c r="M30" s="21">
        <f>'[2]B&amp;RW'!T26</f>
        <v>2406.5</v>
      </c>
      <c r="N30" s="22">
        <v>707560</v>
      </c>
      <c r="O30" s="27"/>
    </row>
    <row r="31" spans="1:15" ht="13.5" customHeight="1">
      <c r="A31" s="16">
        <v>26</v>
      </c>
      <c r="B31" s="17">
        <v>7264</v>
      </c>
      <c r="C31" s="18" t="s">
        <v>45</v>
      </c>
      <c r="D31" s="27" t="s">
        <v>46</v>
      </c>
      <c r="E31" s="21">
        <f>'[2]B&amp;RW'!V27</f>
        <v>16875.7</v>
      </c>
      <c r="F31" s="21">
        <f>'[2]B&amp;RW'!BH27</f>
        <v>-2323.899999999999</v>
      </c>
      <c r="G31" s="21">
        <f>'[2]B&amp;RW'!AA27</f>
        <v>1180.5000000000005</v>
      </c>
      <c r="H31" s="21">
        <f>'[2]B&amp;RW'!AG27</f>
        <v>1000.8000000000006</v>
      </c>
      <c r="I31" s="21">
        <f>'[2]B&amp;RW'!AJ27</f>
        <v>1000.5000000000007</v>
      </c>
      <c r="J31" s="21">
        <f>'[2]B&amp;RW'!AM27</f>
        <v>9995.1</v>
      </c>
      <c r="K31" s="21">
        <f>'[2]B&amp;RW'!K27</f>
        <v>7464.1</v>
      </c>
      <c r="L31" s="21">
        <f>'[2]B&amp;RW'!E27</f>
        <v>5120.9</v>
      </c>
      <c r="M31" s="21">
        <f>'[2]B&amp;RW'!T27</f>
        <v>2211</v>
      </c>
      <c r="N31" s="22">
        <v>1726885</v>
      </c>
      <c r="O31" s="27"/>
    </row>
    <row r="32" spans="1:15" ht="13.5" customHeight="1">
      <c r="A32" s="16"/>
      <c r="B32" s="27"/>
      <c r="C32" s="27"/>
      <c r="D32" s="27"/>
      <c r="E32" s="28"/>
      <c r="F32" s="21"/>
      <c r="G32" s="21"/>
      <c r="H32" s="21"/>
      <c r="I32" s="21"/>
      <c r="J32" s="21"/>
      <c r="K32" s="21"/>
      <c r="L32" s="21"/>
      <c r="M32" s="21"/>
      <c r="N32" s="27"/>
      <c r="O32" s="27"/>
    </row>
    <row r="33" spans="1:15" ht="13.5" customHeight="1">
      <c r="A33" s="16"/>
      <c r="B33" s="27"/>
      <c r="C33" s="27"/>
      <c r="D33" s="27"/>
      <c r="E33" s="28"/>
      <c r="F33" s="21"/>
      <c r="G33" s="21"/>
      <c r="H33" s="21"/>
      <c r="I33" s="21"/>
      <c r="J33" s="21"/>
      <c r="K33" s="21"/>
      <c r="L33" s="21"/>
      <c r="M33" s="21"/>
      <c r="N33" s="27"/>
      <c r="O33" s="27"/>
    </row>
    <row r="34" spans="1:15" ht="13.5" customHeight="1">
      <c r="A34" s="16"/>
      <c r="B34" s="27"/>
      <c r="C34" s="27"/>
      <c r="D34" s="27"/>
      <c r="E34" s="28"/>
      <c r="F34" s="21"/>
      <c r="G34" s="21"/>
      <c r="H34" s="21"/>
      <c r="I34" s="21"/>
      <c r="J34" s="21"/>
      <c r="K34" s="21"/>
      <c r="L34" s="21"/>
      <c r="M34" s="21"/>
      <c r="N34" s="27"/>
      <c r="O34" s="27"/>
    </row>
    <row r="35" spans="5:14" ht="12.75">
      <c r="E35" s="29"/>
      <c r="F35" s="29"/>
      <c r="G35" s="29"/>
      <c r="H35" s="29"/>
      <c r="I35" s="29"/>
      <c r="J35" s="29"/>
      <c r="K35" s="29"/>
      <c r="L35" s="29"/>
      <c r="M35" s="29"/>
      <c r="N35" s="4"/>
    </row>
    <row r="36" spans="3:15" s="5" customFormat="1" ht="25.5" customHeight="1" thickBot="1">
      <c r="C36" s="30" t="s">
        <v>47</v>
      </c>
      <c r="D36" s="30"/>
      <c r="E36" s="31">
        <f aca="true" t="shared" si="0" ref="E36:M36">SUM(E6:E35)</f>
        <v>1043766.7172727272</v>
      </c>
      <c r="F36" s="31">
        <f t="shared" si="0"/>
        <v>-2360.9041654545586</v>
      </c>
      <c r="G36" s="31">
        <f t="shared" si="0"/>
        <v>2787.171534545433</v>
      </c>
      <c r="H36" s="31">
        <f t="shared" si="0"/>
        <v>-9466.808180000015</v>
      </c>
      <c r="I36" s="31">
        <f t="shared" si="0"/>
        <v>-17960.40818000001</v>
      </c>
      <c r="J36" s="31">
        <f t="shared" si="0"/>
        <v>845656.3789</v>
      </c>
      <c r="K36" s="31">
        <f t="shared" si="0"/>
        <v>528061.0569000001</v>
      </c>
      <c r="L36" s="31">
        <f t="shared" si="0"/>
        <v>362470.9329000001</v>
      </c>
      <c r="M36" s="31">
        <f t="shared" si="0"/>
        <v>248189.27000000002</v>
      </c>
      <c r="N36" s="30">
        <f>SUM(N6:N35)</f>
        <v>27483275</v>
      </c>
      <c r="O36" s="30"/>
    </row>
    <row r="37" ht="13.5" thickTop="1"/>
    <row r="38" spans="3:8" ht="12.75">
      <c r="C38" s="8" t="s">
        <v>5</v>
      </c>
      <c r="D38" s="8"/>
      <c r="G38" s="9" t="str">
        <f>+G3</f>
        <v>I-XII 1999</v>
      </c>
      <c r="H38" s="9"/>
    </row>
    <row r="39" spans="3:9" ht="12.75">
      <c r="C39" s="4" t="s">
        <v>8</v>
      </c>
      <c r="E39" s="5"/>
      <c r="F39" s="5"/>
      <c r="G39" s="5"/>
      <c r="H39" s="5"/>
      <c r="I39" s="5"/>
    </row>
    <row r="40" spans="3:7" ht="12.75">
      <c r="C40" s="32" t="s">
        <v>48</v>
      </c>
      <c r="D40" s="13" t="s">
        <v>18</v>
      </c>
      <c r="E40" s="13" t="s">
        <v>49</v>
      </c>
      <c r="F40" s="13" t="s">
        <v>50</v>
      </c>
      <c r="G40" s="13" t="s">
        <v>51</v>
      </c>
    </row>
    <row r="41" spans="3:7" ht="19.5" customHeight="1">
      <c r="C41" s="32" t="str">
        <f>+G2</f>
        <v>7 NFI S.A.</v>
      </c>
      <c r="D41" s="27">
        <v>169079</v>
      </c>
      <c r="E41" s="27">
        <v>137238</v>
      </c>
      <c r="F41" s="33">
        <v>-204240</v>
      </c>
      <c r="G41" s="27">
        <v>30056124</v>
      </c>
    </row>
    <row r="44" ht="12.75">
      <c r="D44" s="4" t="s">
        <v>52</v>
      </c>
    </row>
  </sheetData>
  <printOptions/>
  <pageMargins left="0.35433070866141736" right="0.2362204724409449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7NFI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Kołodziejczyk</dc:creator>
  <cp:keywords/>
  <dc:description/>
  <cp:lastModifiedBy>Mirek Kołodziejczyk</cp:lastModifiedBy>
  <cp:lastPrinted>2000-02-21T15:14:56Z</cp:lastPrinted>
  <dcterms:created xsi:type="dcterms:W3CDTF">2000-02-21T15:13:04Z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