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'Arkusz1'!$A$2:$B$102</definedName>
  </definedNames>
  <calcPr fullCalcOnLoad="1"/>
</workbook>
</file>

<file path=xl/sharedStrings.xml><?xml version="1.0" encoding="utf-8"?>
<sst xmlns="http://schemas.openxmlformats.org/spreadsheetml/2006/main" count="136" uniqueCount="100">
  <si>
    <t xml:space="preserve">RACHUNEK ZYSKÓW I STRAT </t>
  </si>
  <si>
    <t xml:space="preserve">4 kwartał          (rok poprz.)                         okres od 01.10.98         do 31.12.98                 </t>
  </si>
  <si>
    <t>I. Przychody netto ze sprzedaży produktów, towarów i materiałów</t>
  </si>
  <si>
    <t xml:space="preserve">      1. Przychody netto ze sprzedaży produktów</t>
  </si>
  <si>
    <t xml:space="preserve">      2. Przychody netto ze sprzedaży towarów i materiałów</t>
  </si>
  <si>
    <t>II. Koszty sprzedanych produktów, towarów i materiałów</t>
  </si>
  <si>
    <t xml:space="preserve">      1. Koszt wytworzenia sprzedanych produktów</t>
  </si>
  <si>
    <t xml:space="preserve">      2. Wartość sprzedanych towarów i materiałów</t>
  </si>
  <si>
    <t>III. Zysk (strata) brutto na sprzedaży (I-II)</t>
  </si>
  <si>
    <t>IV. Koszty sprzedaży</t>
  </si>
  <si>
    <t>V. Koszty ogólnego zarządu</t>
  </si>
  <si>
    <t>VI. Zysk (strata) na sprzedaży (III-IV-V)</t>
  </si>
  <si>
    <t>VII. Pozostałe przychody operacyjne</t>
  </si>
  <si>
    <t>VIII. Pozostałe koszty operacyjne</t>
  </si>
  <si>
    <t>IX. Zysk (strata) na działalności operacyjnej (VI+VII-VIII)</t>
  </si>
  <si>
    <t>X. Przychody z akcji i udziałów w innych jednostkach</t>
  </si>
  <si>
    <t>-</t>
  </si>
  <si>
    <t>XI. Przychody z pozostałego finansowego majątku trwałego</t>
  </si>
  <si>
    <t>XII. Pozostałe przychody finansowe</t>
  </si>
  <si>
    <t>XIII. Koszty finansowe</t>
  </si>
  <si>
    <t>XIV. Zysk (strata) na działalności gospodarczej (IX+X+XI+XII-XIII)</t>
  </si>
  <si>
    <t>XV. Wynik zdarzeń nadzwyczajnych (XV.1. - XV.2.)</t>
  </si>
  <si>
    <t xml:space="preserve">      1. Zyski nadzwyczajne</t>
  </si>
  <si>
    <t xml:space="preserve">      2. Straty nadzwyczajne</t>
  </si>
  <si>
    <t>XVI. Zysk (strata) brutto</t>
  </si>
  <si>
    <t>XVII. Podatek dochodowy</t>
  </si>
  <si>
    <t>XVIII. Pozostałe obowiązkowe zmniejszenia zysku (zwiększenia straty)</t>
  </si>
  <si>
    <t>XIX. Zysk (strata) netto</t>
  </si>
  <si>
    <t>Zysk (strata) netto (za 12 miesięcy)</t>
  </si>
  <si>
    <t xml:space="preserve">Średnia ważona liczba akcji zwykłych </t>
  </si>
  <si>
    <t>Zysk (strata) na jedną akcję zwykłą (w zł)</t>
  </si>
  <si>
    <t xml:space="preserve">RACHUNEK PRZEPŁYWU ŚRODKÓW PIENIĘŻNYCH   </t>
  </si>
  <si>
    <t xml:space="preserve">4 kwartał          (rok poprz.)                         okres od 01.10.98              do 31.12.98                              </t>
  </si>
  <si>
    <t xml:space="preserve">A. Przepływy pieniężne netto z działalności operacyjnej (I+/-II) - metoda pośrednia </t>
  </si>
  <si>
    <t>I. Zysk (strata) netto</t>
  </si>
  <si>
    <t>II. Korekty razem</t>
  </si>
  <si>
    <t xml:space="preserve">      1. Amortyzacja</t>
  </si>
  <si>
    <t xml:space="preserve">      2. (Zyski) straty z tytułu różnic kursowych</t>
  </si>
  <si>
    <t xml:space="preserve">      3. Odsetki i dywidendy</t>
  </si>
  <si>
    <t xml:space="preserve">     4. (Zysk) strata z tytułu działalności inwestycyjnej</t>
  </si>
  <si>
    <t xml:space="preserve">      5. Zmiana stanu pozostałych rezerw</t>
  </si>
  <si>
    <t xml:space="preserve">      6. Podatek dochodowy (wykazany w rachunku zysków i strat)</t>
  </si>
  <si>
    <t xml:space="preserve">      7. Podatek dochodowy zapłacony</t>
  </si>
  <si>
    <t xml:space="preserve">      8. Zmiana stanu zapasów</t>
  </si>
  <si>
    <t xml:space="preserve">      9. Zmiana stanu należności</t>
  </si>
  <si>
    <t xml:space="preserve">     10. Zmiana stanu zobowiązań krótkoterminowych (z wyjątkiem pożyczek i  kredytów)</t>
  </si>
  <si>
    <t xml:space="preserve">     11. Zmiana stanu rozliczeń międzyokresowych</t>
  </si>
  <si>
    <t xml:space="preserve">     12. Zmiana stanu przychodów przyszłych okresów</t>
  </si>
  <si>
    <t xml:space="preserve">     13. Pozostałe korekty</t>
  </si>
  <si>
    <t>B. Przepływy pieniężne netto z działalności inwestycyjnej (I-II)</t>
  </si>
  <si>
    <t>I. Wpływy z działalności inwestycyjnej</t>
  </si>
  <si>
    <t xml:space="preserve">      1. Sprzedaż składników wartości niematerialnych i prawnych</t>
  </si>
  <si>
    <t xml:space="preserve">      2. Sprzedaż składników rzeczowego majątku trwałego</t>
  </si>
  <si>
    <t xml:space="preserve">      3. Sprzedaż składników finansowego majątku trwałego, w tym:</t>
  </si>
  <si>
    <t xml:space="preserve">       - w jednostkach zależnych</t>
  </si>
  <si>
    <t xml:space="preserve">       - w jednostkach stowarzyszonych</t>
  </si>
  <si>
    <t xml:space="preserve">       - w jednostce dominującej</t>
  </si>
  <si>
    <t xml:space="preserve">      4. Sprzedaż papierów wartościowych przeznaczonych do obrotu</t>
  </si>
  <si>
    <t xml:space="preserve">      5. Spłata udzielonych pożyczek długoterminowych</t>
  </si>
  <si>
    <t xml:space="preserve">      6. Otrzymane dywidendy</t>
  </si>
  <si>
    <t xml:space="preserve">      7. Otrzymane odsetki</t>
  </si>
  <si>
    <t xml:space="preserve">      8 . Pozostałe wpływy</t>
  </si>
  <si>
    <t>II. Wydatki z tytułu działalności inwestycyjnej</t>
  </si>
  <si>
    <t xml:space="preserve">      1. Nabycie składników wartości niematerialnych i prawnych</t>
  </si>
  <si>
    <t xml:space="preserve">      2. Nabycie składników rzeczowego majątku trwałego</t>
  </si>
  <si>
    <t xml:space="preserve">      3. Nabycie składników finansowego majątku trwałego, w tym:</t>
  </si>
  <si>
    <t xml:space="preserve">      - w jednostkach zależnych</t>
  </si>
  <si>
    <t xml:space="preserve">      - w jednostkach stowarzyszonych</t>
  </si>
  <si>
    <t xml:space="preserve">      - w jednostce dominującej</t>
  </si>
  <si>
    <t xml:space="preserve">      4. Nabycie akcji (udziałów) własnych</t>
  </si>
  <si>
    <t xml:space="preserve">      5. Nabycie papierów wartościowych przeznaczonych do obrotu</t>
  </si>
  <si>
    <t xml:space="preserve">      6. Udzielone pożyczki długoterminowe</t>
  </si>
  <si>
    <t xml:space="preserve">      7. Pozostałe wydatki</t>
  </si>
  <si>
    <t>C. Przepływy pieniężne netto z działalności finansowej (I-II)</t>
  </si>
  <si>
    <t>I. Wpływy z działalności finansowej</t>
  </si>
  <si>
    <t xml:space="preserve">      1. Zaciągnięcie długoterminowych kredytów i pożyczek</t>
  </si>
  <si>
    <t xml:space="preserve">      2. Emisja obligacji lub innych długoterminowych dłużnych papierów wartościowych</t>
  </si>
  <si>
    <t xml:space="preserve">      3. Zaciągnięcie krótkoterminowych kredytów i pożyczek </t>
  </si>
  <si>
    <t xml:space="preserve">      4. Emisja obligacji lub innych krótkoterminowych dłużnych papierów wartościowych</t>
  </si>
  <si>
    <t xml:space="preserve">      5. Wpływy z emisji akcji (udziałów) własnych </t>
  </si>
  <si>
    <t xml:space="preserve">      6. Dopłaty do kapitału</t>
  </si>
  <si>
    <t xml:space="preserve">      7. Pozostałe wpływy</t>
  </si>
  <si>
    <t>II. Wydatki z tytułu działalności finansowej</t>
  </si>
  <si>
    <t xml:space="preserve">      1. Spłata długoterminowych kredytów i pożyczek </t>
  </si>
  <si>
    <t xml:space="preserve">      2. Wykup obligacji lub innych długoterminowych dłużnych papierów wartościowych</t>
  </si>
  <si>
    <t xml:space="preserve">      3. Spłata krótkoterminowych kredytów bankowych i pożyczek</t>
  </si>
  <si>
    <t xml:space="preserve">      4. Wykup obligacji lub innych krótkoterminowych dłużnych papierów wartościowych</t>
  </si>
  <si>
    <t xml:space="preserve">      5. Koszty emisji akcji własnych</t>
  </si>
  <si>
    <t xml:space="preserve">      6. Umorzenie akcji (udziałów) własnych</t>
  </si>
  <si>
    <t xml:space="preserve">      7. Płatności dywidend i innych wypłat na rzecz właścicieli</t>
  </si>
  <si>
    <t xml:space="preserve">      8. Wypłaty z zysku dla osób zarządzających i nadzorujących</t>
  </si>
  <si>
    <t xml:space="preserve">      9. Wydatki na cele społecznie-użyteczne</t>
  </si>
  <si>
    <t xml:space="preserve">      10. Płatności zobowiązań z tytułu umów leasingu finansowego</t>
  </si>
  <si>
    <t xml:space="preserve">      11. Zapłacone odsetki</t>
  </si>
  <si>
    <t xml:space="preserve">      12. Pozostałe wydatki</t>
  </si>
  <si>
    <t>D. Przepływy pieniężne netto, razem (A+/-B+/-C)</t>
  </si>
  <si>
    <t>E. Bilansowa zmiana stanu środków pieniężnych</t>
  </si>
  <si>
    <t xml:space="preserve">    - w  tym zmiana stanu środków pieniężnych z tytułu różnic kursowych od walut obcych</t>
  </si>
  <si>
    <t>F. Środki pieniężne na początek okresu</t>
  </si>
  <si>
    <t>G. Środki pieniężne na koniec okresu (F+/- D)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</si>
</sst>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">
    <font>
      <sz val="10"/>
      <name val="Arial CE"/>
      <family val="0"/>
    </font>
    <font>
      <b/>
      <sz val="10"/>
      <name val="Times New Roman CE"/>
      <family val="1"/>
    </font>
    <font>
      <b/>
      <sz val="8"/>
      <color indexed="8"/>
      <name val="Times New Roman CE"/>
      <family val="0"/>
    </font>
    <font>
      <b/>
      <sz val="9"/>
      <name val="Times New Roman CE"/>
      <family val="0"/>
    </font>
    <font>
      <sz val="9"/>
      <name val="Times New Roman CE"/>
      <family val="1"/>
    </font>
  </fonts>
  <fills count="9">
    <fill>
      <patternFill/>
    </fill>
    <fill>
      <patternFill patternType="gray125"/>
    </fill>
    <fill>
      <patternFill patternType="gray0625">
        <fgColor indexed="22"/>
      </patternFill>
    </fill>
    <fill>
      <patternFill patternType="gray0625">
        <bgColor indexed="9"/>
      </patternFill>
    </fill>
    <fill>
      <patternFill patternType="gray0625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22"/>
        <bgColor indexed="9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164" fontId="3" fillId="5" borderId="1" xfId="0" applyNumberFormat="1" applyFont="1" applyFill="1" applyBorder="1" applyAlignment="1" applyProtection="1">
      <alignment horizontal="right" vertical="center"/>
      <protection locked="0"/>
    </xf>
    <xf numFmtId="164" fontId="4" fillId="5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>
      <alignment horizontal="left" vertical="center" wrapText="1"/>
    </xf>
    <xf numFmtId="164" fontId="4" fillId="0" borderId="1" xfId="0" applyNumberFormat="1" applyFont="1" applyBorder="1" applyAlignment="1" applyProtection="1">
      <alignment horizontal="right" vertical="center"/>
      <protection locked="0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3" fillId="6" borderId="0" xfId="0" applyFont="1" applyFill="1" applyBorder="1" applyAlignment="1">
      <alignment horizontal="left" vertical="center" wrapText="1"/>
    </xf>
    <xf numFmtId="164" fontId="4" fillId="0" borderId="0" xfId="0" applyNumberFormat="1" applyFont="1" applyBorder="1" applyAlignment="1" applyProtection="1">
      <alignment horizontal="right"/>
      <protection locked="0"/>
    </xf>
    <xf numFmtId="164" fontId="4" fillId="0" borderId="1" xfId="0" applyNumberFormat="1" applyFont="1" applyBorder="1" applyAlignment="1" applyProtection="1">
      <alignment horizontal="right"/>
      <protection locked="0"/>
    </xf>
    <xf numFmtId="3" fontId="4" fillId="0" borderId="1" xfId="0" applyNumberFormat="1" applyFont="1" applyBorder="1" applyAlignment="1" applyProtection="1">
      <alignment horizontal="right"/>
      <protection locked="0"/>
    </xf>
    <xf numFmtId="4" fontId="4" fillId="0" borderId="1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/>
      <protection locked="0"/>
    </xf>
    <xf numFmtId="164" fontId="4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7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5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 applyProtection="1">
      <alignment horizontal="right" vertical="center"/>
      <protection locked="0"/>
    </xf>
    <xf numFmtId="0" fontId="3" fillId="8" borderId="1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103"/>
  <sheetViews>
    <sheetView tabSelected="1" workbookViewId="0" topLeftCell="A87">
      <selection activeCell="B49" sqref="B49"/>
    </sheetView>
  </sheetViews>
  <sheetFormatPr defaultColWidth="9.00390625" defaultRowHeight="12.75"/>
  <cols>
    <col min="1" max="1" width="42.75390625" style="0" customWidth="1"/>
    <col min="2" max="2" width="11.375" style="0" customWidth="1"/>
  </cols>
  <sheetData>
    <row r="4" spans="1:2" ht="63" customHeight="1">
      <c r="A4" s="1" t="s">
        <v>0</v>
      </c>
      <c r="B4" s="2" t="s">
        <v>1</v>
      </c>
    </row>
    <row r="5" spans="1:2" ht="24" customHeight="1">
      <c r="A5" s="3" t="s">
        <v>2</v>
      </c>
      <c r="B5" s="4">
        <f>SUM(B6:B7)</f>
        <v>31275.5</v>
      </c>
    </row>
    <row r="6" spans="1:2" ht="12" customHeight="1">
      <c r="A6" s="3" t="s">
        <v>3</v>
      </c>
      <c r="B6" s="5">
        <v>31223.6</v>
      </c>
    </row>
    <row r="7" spans="1:2" ht="24" customHeight="1">
      <c r="A7" s="6" t="s">
        <v>4</v>
      </c>
      <c r="B7" s="7">
        <v>51.9</v>
      </c>
    </row>
    <row r="8" spans="1:2" ht="24" customHeight="1">
      <c r="A8" s="24" t="s">
        <v>5</v>
      </c>
      <c r="B8" s="23">
        <f>SUM(B9:B10)</f>
        <v>24113.4</v>
      </c>
    </row>
    <row r="9" spans="1:2" ht="12" customHeight="1">
      <c r="A9" s="6" t="s">
        <v>6</v>
      </c>
      <c r="B9" s="7">
        <v>24057.4</v>
      </c>
    </row>
    <row r="10" spans="1:2" ht="12" customHeight="1">
      <c r="A10" s="6" t="s">
        <v>7</v>
      </c>
      <c r="B10" s="7">
        <v>56</v>
      </c>
    </row>
    <row r="11" spans="1:2" ht="12" customHeight="1">
      <c r="A11" s="6" t="s">
        <v>8</v>
      </c>
      <c r="B11" s="8">
        <f>+B5-B8</f>
        <v>7162.0999999999985</v>
      </c>
    </row>
    <row r="12" spans="1:2" ht="12" customHeight="1">
      <c r="A12" s="6" t="s">
        <v>9</v>
      </c>
      <c r="B12" s="7">
        <v>35.5</v>
      </c>
    </row>
    <row r="13" spans="1:2" ht="12" customHeight="1">
      <c r="A13" s="6" t="s">
        <v>10</v>
      </c>
      <c r="B13" s="7">
        <v>4341.8</v>
      </c>
    </row>
    <row r="14" spans="1:2" ht="12" customHeight="1">
      <c r="A14" s="6" t="s">
        <v>11</v>
      </c>
      <c r="B14" s="9">
        <f>+B11-B12-B13</f>
        <v>2784.7999999999984</v>
      </c>
    </row>
    <row r="15" spans="1:2" ht="12" customHeight="1">
      <c r="A15" s="6" t="s">
        <v>12</v>
      </c>
      <c r="B15" s="7">
        <v>37.6</v>
      </c>
    </row>
    <row r="16" spans="1:2" ht="12" customHeight="1">
      <c r="A16" s="6" t="s">
        <v>13</v>
      </c>
      <c r="B16" s="7">
        <v>197.5</v>
      </c>
    </row>
    <row r="17" spans="1:2" ht="24" customHeight="1">
      <c r="A17" s="6" t="s">
        <v>14</v>
      </c>
      <c r="B17" s="9">
        <f>+B14+B15-B16</f>
        <v>2624.8999999999983</v>
      </c>
    </row>
    <row r="18" spans="1:2" ht="12" customHeight="1">
      <c r="A18" s="6" t="s">
        <v>15</v>
      </c>
      <c r="B18" s="10" t="s">
        <v>16</v>
      </c>
    </row>
    <row r="19" spans="1:2" ht="24" customHeight="1">
      <c r="A19" s="6" t="s">
        <v>17</v>
      </c>
      <c r="B19" s="10" t="s">
        <v>16</v>
      </c>
    </row>
    <row r="20" spans="1:2" ht="12" customHeight="1">
      <c r="A20" s="6" t="s">
        <v>18</v>
      </c>
      <c r="B20" s="7">
        <v>-357.7</v>
      </c>
    </row>
    <row r="21" spans="1:2" ht="12" customHeight="1">
      <c r="A21" s="6" t="s">
        <v>19</v>
      </c>
      <c r="B21" s="7">
        <v>181.8</v>
      </c>
    </row>
    <row r="22" spans="1:2" ht="24" customHeight="1">
      <c r="A22" s="6" t="s">
        <v>20</v>
      </c>
      <c r="B22" s="9">
        <f>SUM(B17:B20)-B21</f>
        <v>2085.3999999999983</v>
      </c>
    </row>
    <row r="23" spans="1:2" ht="12" customHeight="1">
      <c r="A23" s="6" t="s">
        <v>21</v>
      </c>
      <c r="B23" s="9">
        <f>+B24-B25</f>
        <v>-15.5</v>
      </c>
    </row>
    <row r="24" spans="1:2" ht="12" customHeight="1">
      <c r="A24" s="6" t="s">
        <v>22</v>
      </c>
      <c r="B24" s="7">
        <v>27.1</v>
      </c>
    </row>
    <row r="25" spans="1:2" ht="12" customHeight="1">
      <c r="A25" s="6" t="s">
        <v>23</v>
      </c>
      <c r="B25" s="7">
        <v>42.6</v>
      </c>
    </row>
    <row r="26" spans="1:2" ht="12" customHeight="1">
      <c r="A26" s="6" t="s">
        <v>24</v>
      </c>
      <c r="B26" s="7">
        <f>+B22+B23</f>
        <v>2069.8999999999983</v>
      </c>
    </row>
    <row r="27" spans="1:2" ht="12" customHeight="1">
      <c r="A27" s="6" t="s">
        <v>25</v>
      </c>
      <c r="B27" s="7">
        <v>874</v>
      </c>
    </row>
    <row r="28" spans="1:2" ht="24" customHeight="1">
      <c r="A28" s="6" t="s">
        <v>26</v>
      </c>
      <c r="B28" s="7">
        <v>180</v>
      </c>
    </row>
    <row r="29" spans="1:2" ht="12" customHeight="1">
      <c r="A29" s="6" t="s">
        <v>27</v>
      </c>
      <c r="B29" s="7">
        <f>+B26-B27-B28</f>
        <v>1015.8999999999983</v>
      </c>
    </row>
    <row r="30" spans="1:2" ht="12" customHeight="1">
      <c r="A30" s="11"/>
      <c r="B30" s="12"/>
    </row>
    <row r="31" spans="1:2" ht="12" customHeight="1">
      <c r="A31" s="6" t="s">
        <v>28</v>
      </c>
      <c r="B31" s="13">
        <v>2057.9</v>
      </c>
    </row>
    <row r="32" spans="1:2" ht="12" customHeight="1">
      <c r="A32" s="6" t="s">
        <v>29</v>
      </c>
      <c r="B32" s="14">
        <v>3149200</v>
      </c>
    </row>
    <row r="33" spans="1:2" ht="12" customHeight="1">
      <c r="A33" s="6" t="s">
        <v>30</v>
      </c>
      <c r="B33" s="15">
        <v>0.65</v>
      </c>
    </row>
    <row r="34" spans="1:2" ht="12" customHeight="1">
      <c r="A34" s="11"/>
      <c r="B34" s="16"/>
    </row>
    <row r="35" spans="1:2" ht="63" customHeight="1">
      <c r="A35" s="1" t="s">
        <v>31</v>
      </c>
      <c r="B35" s="2" t="s">
        <v>32</v>
      </c>
    </row>
    <row r="36" spans="1:2" ht="24" customHeight="1">
      <c r="A36" s="3" t="s">
        <v>33</v>
      </c>
      <c r="B36" s="4">
        <f>+B37+B38</f>
        <v>7332.999999999999</v>
      </c>
    </row>
    <row r="37" spans="1:2" ht="12" customHeight="1">
      <c r="A37" s="6" t="s">
        <v>34</v>
      </c>
      <c r="B37" s="7">
        <v>1015.9</v>
      </c>
    </row>
    <row r="38" spans="1:2" ht="12" customHeight="1">
      <c r="A38" s="6" t="s">
        <v>35</v>
      </c>
      <c r="B38" s="9">
        <f>SUM(B39:B51)</f>
        <v>6317.099999999999</v>
      </c>
    </row>
    <row r="39" spans="1:2" ht="12" customHeight="1">
      <c r="A39" s="6" t="s">
        <v>36</v>
      </c>
      <c r="B39" s="7">
        <v>1881.2</v>
      </c>
    </row>
    <row r="40" spans="1:2" ht="12" customHeight="1">
      <c r="A40" s="6" t="s">
        <v>37</v>
      </c>
      <c r="B40" s="7">
        <v>0</v>
      </c>
    </row>
    <row r="41" spans="1:2" ht="12" customHeight="1">
      <c r="A41" s="6" t="s">
        <v>38</v>
      </c>
      <c r="B41" s="7">
        <v>380.1</v>
      </c>
    </row>
    <row r="42" spans="1:2" ht="12" customHeight="1">
      <c r="A42" s="6" t="s">
        <v>39</v>
      </c>
      <c r="B42" s="7">
        <v>1.7</v>
      </c>
    </row>
    <row r="43" spans="1:2" ht="12" customHeight="1">
      <c r="A43" s="6" t="s">
        <v>40</v>
      </c>
      <c r="B43" s="17">
        <v>280.3</v>
      </c>
    </row>
    <row r="44" spans="1:2" ht="24" customHeight="1">
      <c r="A44" s="6" t="s">
        <v>41</v>
      </c>
      <c r="B44" s="7">
        <v>874</v>
      </c>
    </row>
    <row r="45" spans="1:2" ht="12" customHeight="1">
      <c r="A45" s="6" t="s">
        <v>42</v>
      </c>
      <c r="B45" s="7">
        <v>-636.1</v>
      </c>
    </row>
    <row r="46" spans="1:2" ht="12" customHeight="1">
      <c r="A46" s="6" t="s">
        <v>43</v>
      </c>
      <c r="B46" s="7">
        <v>2908.3</v>
      </c>
    </row>
    <row r="47" spans="1:2" ht="12" customHeight="1">
      <c r="A47" s="6" t="s">
        <v>44</v>
      </c>
      <c r="B47" s="7">
        <v>-5875.6</v>
      </c>
    </row>
    <row r="48" spans="1:2" ht="24" customHeight="1">
      <c r="A48" s="6" t="s">
        <v>45</v>
      </c>
      <c r="B48" s="7">
        <v>4957</v>
      </c>
    </row>
    <row r="49" spans="1:2" ht="12" customHeight="1">
      <c r="A49" s="6" t="s">
        <v>46</v>
      </c>
      <c r="B49" s="7">
        <v>1470.4</v>
      </c>
    </row>
    <row r="50" spans="1:2" ht="12" customHeight="1">
      <c r="A50" s="6" t="s">
        <v>47</v>
      </c>
      <c r="B50" s="7" t="s">
        <v>16</v>
      </c>
    </row>
    <row r="51" spans="1:2" ht="12" customHeight="1">
      <c r="A51" s="6" t="s">
        <v>48</v>
      </c>
      <c r="B51" s="7">
        <v>75.8</v>
      </c>
    </row>
    <row r="52" spans="1:2" ht="24" customHeight="1">
      <c r="A52" s="3" t="s">
        <v>49</v>
      </c>
      <c r="B52" s="4">
        <f>+B53-B65</f>
        <v>-3908</v>
      </c>
    </row>
    <row r="53" spans="1:2" ht="12" customHeight="1">
      <c r="A53" s="6" t="s">
        <v>50</v>
      </c>
      <c r="B53" s="9">
        <f>SUM(B54:B64)-B56</f>
        <v>155.1</v>
      </c>
    </row>
    <row r="54" spans="1:2" ht="24" customHeight="1">
      <c r="A54" s="6" t="s">
        <v>51</v>
      </c>
      <c r="B54" s="10" t="s">
        <v>16</v>
      </c>
    </row>
    <row r="55" spans="1:2" ht="24" customHeight="1">
      <c r="A55" s="6" t="s">
        <v>52</v>
      </c>
      <c r="B55" s="7">
        <v>155.1</v>
      </c>
    </row>
    <row r="56" spans="1:2" ht="24" customHeight="1">
      <c r="A56" s="6" t="s">
        <v>53</v>
      </c>
      <c r="B56" s="9">
        <f>SUM(B57:B59)</f>
        <v>0</v>
      </c>
    </row>
    <row r="57" spans="1:2" ht="12" customHeight="1">
      <c r="A57" s="6" t="s">
        <v>54</v>
      </c>
      <c r="B57" s="10" t="s">
        <v>16</v>
      </c>
    </row>
    <row r="58" spans="1:2" ht="12" customHeight="1">
      <c r="A58" s="6" t="s">
        <v>55</v>
      </c>
      <c r="B58" s="10" t="s">
        <v>16</v>
      </c>
    </row>
    <row r="59" spans="1:2" ht="12" customHeight="1">
      <c r="A59" s="6" t="s">
        <v>56</v>
      </c>
      <c r="B59" s="18" t="s">
        <v>16</v>
      </c>
    </row>
    <row r="60" spans="1:2" ht="24" customHeight="1">
      <c r="A60" s="6" t="s">
        <v>57</v>
      </c>
      <c r="B60" s="10" t="s">
        <v>16</v>
      </c>
    </row>
    <row r="61" spans="1:2" ht="12" customHeight="1">
      <c r="A61" s="6" t="s">
        <v>58</v>
      </c>
      <c r="B61" s="10" t="s">
        <v>16</v>
      </c>
    </row>
    <row r="62" spans="1:2" ht="12" customHeight="1">
      <c r="A62" s="6" t="s">
        <v>59</v>
      </c>
      <c r="B62" s="10" t="s">
        <v>16</v>
      </c>
    </row>
    <row r="63" spans="1:2" ht="12" customHeight="1">
      <c r="A63" s="6" t="s">
        <v>60</v>
      </c>
      <c r="B63" s="10" t="s">
        <v>16</v>
      </c>
    </row>
    <row r="64" spans="1:2" ht="12" customHeight="1">
      <c r="A64" s="6" t="s">
        <v>61</v>
      </c>
      <c r="B64" s="10" t="s">
        <v>16</v>
      </c>
    </row>
    <row r="65" spans="1:2" ht="12" customHeight="1">
      <c r="A65" s="6" t="s">
        <v>62</v>
      </c>
      <c r="B65" s="9">
        <f>SUM(B66:B75)-B68</f>
        <v>4063.1</v>
      </c>
    </row>
    <row r="66" spans="1:2" ht="24" customHeight="1">
      <c r="A66" s="6" t="s">
        <v>63</v>
      </c>
      <c r="B66" s="7">
        <v>295.6</v>
      </c>
    </row>
    <row r="67" spans="1:2" ht="24" customHeight="1">
      <c r="A67" s="6" t="s">
        <v>64</v>
      </c>
      <c r="B67" s="7">
        <v>3767.5</v>
      </c>
    </row>
    <row r="68" spans="1:2" ht="24" customHeight="1">
      <c r="A68" s="6" t="s">
        <v>65</v>
      </c>
      <c r="B68" s="9">
        <f>SUM(B69:B71)</f>
        <v>0</v>
      </c>
    </row>
    <row r="69" spans="1:2" ht="12" customHeight="1">
      <c r="A69" s="6" t="s">
        <v>66</v>
      </c>
      <c r="B69" s="19" t="s">
        <v>16</v>
      </c>
    </row>
    <row r="70" spans="1:2" ht="12" customHeight="1">
      <c r="A70" s="6" t="s">
        <v>67</v>
      </c>
      <c r="B70" s="19" t="s">
        <v>16</v>
      </c>
    </row>
    <row r="71" spans="1:2" ht="12" customHeight="1">
      <c r="A71" s="6" t="s">
        <v>68</v>
      </c>
      <c r="B71" s="19" t="s">
        <v>16</v>
      </c>
    </row>
    <row r="72" spans="1:2" ht="12" customHeight="1">
      <c r="A72" s="6" t="s">
        <v>69</v>
      </c>
      <c r="B72" s="19" t="s">
        <v>16</v>
      </c>
    </row>
    <row r="73" spans="1:2" ht="24" customHeight="1">
      <c r="A73" s="6" t="s">
        <v>70</v>
      </c>
      <c r="B73" s="10" t="s">
        <v>16</v>
      </c>
    </row>
    <row r="74" spans="1:2" ht="12" customHeight="1">
      <c r="A74" s="6" t="s">
        <v>71</v>
      </c>
      <c r="B74" s="10" t="s">
        <v>16</v>
      </c>
    </row>
    <row r="75" spans="1:2" ht="12" customHeight="1">
      <c r="A75" s="6" t="s">
        <v>72</v>
      </c>
      <c r="B75" s="10" t="s">
        <v>16</v>
      </c>
    </row>
    <row r="76" spans="1:2" ht="24" customHeight="1">
      <c r="A76" s="3" t="s">
        <v>73</v>
      </c>
      <c r="B76" s="4">
        <f>+B77+B85</f>
        <v>-162.9</v>
      </c>
    </row>
    <row r="77" spans="1:2" ht="12" customHeight="1">
      <c r="A77" s="6" t="s">
        <v>74</v>
      </c>
      <c r="B77" s="7">
        <f>SUM(B78:B84)</f>
        <v>0</v>
      </c>
    </row>
    <row r="78" spans="1:2" ht="24" customHeight="1">
      <c r="A78" s="6" t="s">
        <v>75</v>
      </c>
      <c r="B78" s="10" t="s">
        <v>16</v>
      </c>
    </row>
    <row r="79" spans="1:2" ht="24" customHeight="1">
      <c r="A79" s="6" t="s">
        <v>76</v>
      </c>
      <c r="B79" s="10" t="s">
        <v>16</v>
      </c>
    </row>
    <row r="80" spans="1:2" ht="24" customHeight="1">
      <c r="A80" s="6" t="s">
        <v>77</v>
      </c>
      <c r="B80" s="10" t="s">
        <v>16</v>
      </c>
    </row>
    <row r="81" spans="1:2" ht="24" customHeight="1">
      <c r="A81" s="6" t="s">
        <v>78</v>
      </c>
      <c r="B81" s="10" t="s">
        <v>16</v>
      </c>
    </row>
    <row r="82" spans="1:2" ht="12" customHeight="1">
      <c r="A82" s="6" t="s">
        <v>79</v>
      </c>
      <c r="B82" s="18" t="s">
        <v>16</v>
      </c>
    </row>
    <row r="83" spans="1:2" ht="12" customHeight="1">
      <c r="A83" s="6" t="s">
        <v>80</v>
      </c>
      <c r="B83" s="10" t="s">
        <v>16</v>
      </c>
    </row>
    <row r="84" spans="1:2" ht="12" customHeight="1">
      <c r="A84" s="6" t="s">
        <v>81</v>
      </c>
      <c r="B84" s="10" t="s">
        <v>16</v>
      </c>
    </row>
    <row r="85" spans="1:2" ht="12" customHeight="1">
      <c r="A85" s="6" t="s">
        <v>82</v>
      </c>
      <c r="B85" s="9">
        <f>SUM(B86:B97)</f>
        <v>-162.9</v>
      </c>
    </row>
    <row r="86" spans="1:2" ht="12" customHeight="1">
      <c r="A86" s="6" t="s">
        <v>83</v>
      </c>
      <c r="B86" s="10" t="s">
        <v>16</v>
      </c>
    </row>
    <row r="87" spans="1:2" ht="24" customHeight="1">
      <c r="A87" s="6" t="s">
        <v>84</v>
      </c>
      <c r="B87" s="10" t="s">
        <v>16</v>
      </c>
    </row>
    <row r="88" spans="1:2" ht="24" customHeight="1">
      <c r="A88" s="6" t="s">
        <v>85</v>
      </c>
      <c r="B88" s="10" t="s">
        <v>16</v>
      </c>
    </row>
    <row r="89" spans="1:2" ht="24" customHeight="1">
      <c r="A89" s="6" t="s">
        <v>86</v>
      </c>
      <c r="B89" s="10" t="s">
        <v>16</v>
      </c>
    </row>
    <row r="90" spans="1:2" ht="12" customHeight="1">
      <c r="A90" s="6" t="s">
        <v>87</v>
      </c>
      <c r="B90" s="10" t="s">
        <v>16</v>
      </c>
    </row>
    <row r="91" spans="1:2" ht="12" customHeight="1">
      <c r="A91" s="6" t="s">
        <v>88</v>
      </c>
      <c r="B91" s="10" t="s">
        <v>16</v>
      </c>
    </row>
    <row r="92" spans="1:2" ht="24" customHeight="1">
      <c r="A92" s="6" t="s">
        <v>89</v>
      </c>
      <c r="B92" s="17">
        <v>112.8</v>
      </c>
    </row>
    <row r="93" spans="1:2" ht="24" customHeight="1">
      <c r="A93" s="6" t="s">
        <v>90</v>
      </c>
      <c r="B93" s="10" t="s">
        <v>16</v>
      </c>
    </row>
    <row r="94" spans="1:2" ht="12" customHeight="1">
      <c r="A94" s="6" t="s">
        <v>91</v>
      </c>
      <c r="B94" s="10" t="s">
        <v>16</v>
      </c>
    </row>
    <row r="95" spans="1:2" ht="24" customHeight="1">
      <c r="A95" s="6" t="s">
        <v>92</v>
      </c>
      <c r="B95" s="10" t="s">
        <v>16</v>
      </c>
    </row>
    <row r="96" spans="1:2" ht="12" customHeight="1">
      <c r="A96" s="6" t="s">
        <v>93</v>
      </c>
      <c r="B96" s="7">
        <v>-219.5</v>
      </c>
    </row>
    <row r="97" spans="1:2" ht="12" customHeight="1">
      <c r="A97" s="6" t="s">
        <v>94</v>
      </c>
      <c r="B97" s="7">
        <v>-56.2</v>
      </c>
    </row>
    <row r="98" spans="1:2" ht="12" customHeight="1">
      <c r="A98" s="3" t="s">
        <v>95</v>
      </c>
      <c r="B98" s="5">
        <v>2974.2</v>
      </c>
    </row>
    <row r="99" spans="1:2" ht="12" customHeight="1">
      <c r="A99" s="3" t="s">
        <v>96</v>
      </c>
      <c r="B99" s="20" t="s">
        <v>16</v>
      </c>
    </row>
    <row r="100" spans="1:2" ht="24" customHeight="1">
      <c r="A100" s="6" t="s">
        <v>97</v>
      </c>
      <c r="B100" s="21" t="s">
        <v>16</v>
      </c>
    </row>
    <row r="101" spans="1:2" ht="12" customHeight="1">
      <c r="A101" s="3" t="s">
        <v>98</v>
      </c>
      <c r="B101" s="22">
        <v>1066.8</v>
      </c>
    </row>
    <row r="102" spans="1:2" ht="12" customHeight="1">
      <c r="A102" s="3" t="s">
        <v>99</v>
      </c>
      <c r="B102" s="4">
        <f>+B101+B98</f>
        <v>4041</v>
      </c>
    </row>
    <row r="103" spans="1:2" ht="12.75">
      <c r="A103" s="11"/>
      <c r="B103" s="16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4" r:id="rId1"/>
  <headerFooter alignWithMargins="0">
    <oddHeader>&amp;L&amp;"Times New Roman CE,Normalny"&amp;8Elektrociepłownia 
"Będzin" S.A.&amp;R&amp;"Times New Roman CE,Normalny"&amp;8w tys. zł</oddHeader>
    <oddFooter>&amp;C&amp;"Times New Roman CE,Normalny"&amp;8&amp;F&amp;R&amp;"Times New Roman CE,Normalny"&amp;8Strona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Elektrociepłownia "Będzin"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 Kozłowska-Bębenek</dc:creator>
  <cp:keywords/>
  <dc:description/>
  <cp:lastModifiedBy>Michno Magdalena</cp:lastModifiedBy>
  <cp:lastPrinted>2000-02-23T10:32:17Z</cp:lastPrinted>
  <dcterms:created xsi:type="dcterms:W3CDTF">2000-02-23T10:02:03Z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