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<sst xmlns="http://schemas.openxmlformats.org/spreadsheetml/2006/main" count="14" uniqueCount="14">
  <si>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Lista akcjonariuszy na nieprawnie zwołane Nadzwyczajne Walne Zgromadzenie Akcjonariuszy</t>
  </si>
  <si>
    <t>CASH FLOW S.A. w dniu 14 kwietnia 2009 roku w restauracji Maxim przy ul. Topolowej 48</t>
  </si>
  <si>
    <t>Akcjonariusz/Seria Akcji</t>
  </si>
  <si>
    <t>Liczba akcji</t>
  </si>
  <si>
    <t>Liczba głosów</t>
  </si>
  <si>
    <t>Lune Capital Limited</t>
  </si>
  <si>
    <t>* akcje serii A</t>
  </si>
  <si>
    <t>* akcje serii B</t>
  </si>
  <si>
    <t>Udział w kapitale zakładowym na NWZA 14 kwietnia 2009 r.</t>
  </si>
  <si>
    <t>Udział w głosach na NWZA 14 kwietnia 2009 r.</t>
  </si>
  <si>
    <t>Dom Maklerski IDM S.A.</t>
  </si>
  <si>
    <t>Fundacja PEGAZ</t>
  </si>
  <si>
    <t>Anna Iglińska-Gniady</t>
  </si>
  <si>
    <t xml:space="preserve">RAZEM: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</si>
</sst>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54" applyNumberFormat="1" applyFont="1" applyBorder="1" applyAlignment="1">
      <alignment/>
    </xf>
    <xf numFmtId="10" fontId="0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4" sqref="B14"/>
    </sheetView>
  </sheetViews>
  <sheetFormatPr defaultColWidth="8.796875" defaultRowHeight="14.25"/>
  <cols>
    <col min="1" max="1" width="27.59765625" style="0" customWidth="1"/>
    <col min="2" max="2" width="21.3984375" style="1" customWidth="1"/>
    <col min="3" max="3" width="11.3984375" style="0" customWidth="1"/>
    <col min="4" max="4" width="17" style="0" customWidth="1"/>
    <col min="5" max="5" width="11" style="0" customWidth="1"/>
    <col min="6" max="6" width="13" style="0" customWidth="1"/>
  </cols>
  <sheetData>
    <row r="1" ht="15">
      <c r="A1" s="2" t="s">
        <v>0</v>
      </c>
    </row>
    <row r="2" ht="15">
      <c r="A2" s="2" t="s">
        <v>1</v>
      </c>
    </row>
    <row r="4" spans="1:5" ht="56.25" customHeight="1">
      <c r="A4" s="3" t="s">
        <v>2</v>
      </c>
      <c r="B4" s="3" t="s">
        <v>3</v>
      </c>
      <c r="C4" s="4" t="s">
        <v>8</v>
      </c>
      <c r="D4" s="4" t="s">
        <v>4</v>
      </c>
      <c r="E4" s="4" t="s">
        <v>9</v>
      </c>
    </row>
    <row r="5" spans="1:5" ht="14.25">
      <c r="A5" s="3" t="s">
        <v>5</v>
      </c>
      <c r="B5" s="3">
        <f>SUM(B6:B7)</f>
        <v>2150000</v>
      </c>
      <c r="C5" s="5">
        <f>B5/B$11</f>
        <v>0.8967697103725807</v>
      </c>
      <c r="D5" s="3">
        <f>SUM(D6:D7)</f>
        <v>5590000</v>
      </c>
      <c r="E5" s="5">
        <f>D5/D$11</f>
        <v>0.9576026973218302</v>
      </c>
    </row>
    <row r="6" spans="1:5" s="2" customFormat="1" ht="60" customHeight="1">
      <c r="A6" s="3" t="s">
        <v>6</v>
      </c>
      <c r="B6" s="3">
        <v>430000</v>
      </c>
      <c r="C6" s="5"/>
      <c r="D6" s="3">
        <f>B6*5</f>
        <v>2150000</v>
      </c>
      <c r="E6" s="5"/>
    </row>
    <row r="7" spans="1:5" ht="14.25">
      <c r="A7" s="3" t="s">
        <v>7</v>
      </c>
      <c r="B7" s="3">
        <v>1720000</v>
      </c>
      <c r="C7" s="5"/>
      <c r="D7" s="3">
        <f>B7*2</f>
        <v>3440000</v>
      </c>
      <c r="E7" s="5"/>
    </row>
    <row r="8" spans="1:5" ht="14.25">
      <c r="A8" s="3" t="s">
        <v>10</v>
      </c>
      <c r="B8" s="3">
        <v>243301</v>
      </c>
      <c r="C8" s="5">
        <f>B8/B$11</f>
        <v>0.10148138014109732</v>
      </c>
      <c r="D8" s="3">
        <f>B8</f>
        <v>243301</v>
      </c>
      <c r="E8" s="5">
        <f>D8/D$11</f>
        <v>0.04167901500198544</v>
      </c>
    </row>
    <row r="9" spans="1:5" s="2" customFormat="1" ht="15">
      <c r="A9" s="3" t="s">
        <v>11</v>
      </c>
      <c r="B9" s="3">
        <v>193</v>
      </c>
      <c r="C9" s="5">
        <f>B9/B$11</f>
        <v>8.050072283809678E-05</v>
      </c>
      <c r="D9" s="3">
        <v>193</v>
      </c>
      <c r="E9" s="5">
        <f>D9/D$11</f>
        <v>3.30621324835623E-05</v>
      </c>
    </row>
    <row r="10" spans="1:5" s="2" customFormat="1" ht="15">
      <c r="A10" s="3" t="s">
        <v>12</v>
      </c>
      <c r="B10" s="3">
        <v>4000</v>
      </c>
      <c r="C10" s="5">
        <f>B10/B$11</f>
        <v>0.001668408763483871</v>
      </c>
      <c r="D10" s="3">
        <v>4000</v>
      </c>
      <c r="E10" s="5">
        <f>D10/D$11</f>
        <v>0.000685225543700773</v>
      </c>
    </row>
    <row r="11" spans="1:5" s="2" customFormat="1" ht="15">
      <c r="A11" s="3" t="s">
        <v>13</v>
      </c>
      <c r="B11" s="3">
        <f>SUM(B6:B10)</f>
        <v>2397494</v>
      </c>
      <c r="C11" s="6">
        <f>SUM(C5:C10)</f>
        <v>0.9999999999999999</v>
      </c>
      <c r="D11" s="3">
        <f>SUM(D6:D10)</f>
        <v>5837494</v>
      </c>
      <c r="E11" s="6">
        <f>SUM(E5:E10)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Jarosław Rudy</cp:lastModifiedBy>
  <cp:lastPrinted>2009-04-07T21:19:17Z</cp:lastPrinted>
  <dcterms:created xsi:type="dcterms:W3CDTF">2009-04-07T20:41:38Z</dcterms:created>
  <dcterms:modified xsi:type="dcterms:W3CDTF">2009-04-08T08:32:38Z</dcterms:modified>
  <cp:category/>
  <cp:version/>
  <cp:contentType/>
  <cp:contentStatus/>
</cp:coreProperties>
</file>